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Heritage &amp; Collections\NSW Government Heritage Portfolio\Stream 2 Funding Applications\"/>
    </mc:Choice>
  </mc:AlternateContent>
  <xr:revisionPtr revIDLastSave="0" documentId="13_ncr:40009_{08973E02-9BBA-4A03-A8AC-85DD31F28419}" xr6:coauthVersionLast="47" xr6:coauthVersionMax="47" xr10:uidLastSave="{00000000-0000-0000-0000-000000000000}"/>
  <bookViews>
    <workbookView xWindow="28680" yWindow="-120" windowWidth="29040" windowHeight="15840"/>
  </bookViews>
  <sheets>
    <sheet name="Work Schedule" sheetId="1" r:id="rId1"/>
    <sheet name="WS Example" sheetId="2" r:id="rId2"/>
    <sheet name="Expenditure tracking" sheetId="3" r:id="rId3"/>
  </sheets>
  <definedNames>
    <definedName name="_xlnm.Print_Area" localSheetId="0">'Work Schedule'!$A$1:$N$40</definedName>
    <definedName name="_xlnm.Print_Titles" localSheetId="0">'Work Schedule'!$9:$10</definedName>
  </definedNames>
  <calcPr calcId="191029" fullCalcOnLoad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1" l="1"/>
  <c r="J27" i="1"/>
  <c r="K27" i="1"/>
  <c r="L27" i="1"/>
  <c r="H27" i="1"/>
  <c r="G27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11" i="1"/>
  <c r="J25" i="2"/>
  <c r="G23" i="2"/>
  <c r="J23" i="2"/>
  <c r="H23" i="2"/>
  <c r="I23" i="2"/>
  <c r="M23" i="2"/>
  <c r="L23" i="2"/>
  <c r="K23" i="2"/>
  <c r="O24" i="2"/>
  <c r="O23" i="2"/>
  <c r="N23" i="2"/>
  <c r="I25" i="2"/>
  <c r="M25" i="2"/>
  <c r="L24" i="2"/>
  <c r="N24" i="2"/>
  <c r="K24" i="2"/>
  <c r="M24" i="2"/>
  <c r="L28" i="1"/>
  <c r="N28" i="1"/>
  <c r="K28" i="1"/>
  <c r="M28" i="1"/>
  <c r="H25" i="2"/>
  <c r="N25" i="2"/>
  <c r="I29" i="1"/>
  <c r="M29" i="1"/>
  <c r="N25" i="1"/>
  <c r="N22" i="1"/>
  <c r="N21" i="1"/>
  <c r="N23" i="1"/>
  <c r="N27" i="1"/>
  <c r="H29" i="1"/>
  <c r="J29" i="1"/>
  <c r="N29" i="1"/>
  <c r="N30" i="1"/>
  <c r="N26" i="2"/>
  <c r="M29" i="2"/>
  <c r="N11" i="2"/>
  <c r="N12" i="2"/>
  <c r="N13" i="2"/>
  <c r="N14" i="2"/>
  <c r="N15" i="2"/>
  <c r="N16" i="2"/>
  <c r="N17" i="2"/>
  <c r="N18" i="2"/>
  <c r="N19" i="2"/>
  <c r="N20" i="2"/>
  <c r="N21" i="2"/>
  <c r="N10" i="2"/>
  <c r="M11" i="2"/>
  <c r="M12" i="2"/>
  <c r="M13" i="2"/>
  <c r="M14" i="2"/>
  <c r="M15" i="2"/>
  <c r="M16" i="2"/>
  <c r="M17" i="2"/>
  <c r="M18" i="2"/>
  <c r="M19" i="2"/>
  <c r="M20" i="2"/>
  <c r="M21" i="2"/>
  <c r="M10" i="2"/>
  <c r="N24" i="1"/>
  <c r="M33" i="1"/>
  <c r="N12" i="1"/>
  <c r="N13" i="1"/>
  <c r="N14" i="1"/>
  <c r="N15" i="1"/>
  <c r="N16" i="1"/>
  <c r="N17" i="1"/>
  <c r="N18" i="1"/>
  <c r="N19" i="1"/>
  <c r="N20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11" i="1"/>
  <c r="M27" i="1"/>
  <c r="J38" i="3"/>
  <c r="I38" i="3"/>
  <c r="H38" i="3"/>
  <c r="G38" i="3"/>
  <c r="F38" i="3"/>
  <c r="E38" i="3"/>
  <c r="J37" i="3"/>
  <c r="I37" i="3"/>
  <c r="H37" i="3"/>
  <c r="G37" i="3"/>
  <c r="F37" i="3"/>
  <c r="E37" i="3"/>
  <c r="K37" i="3"/>
  <c r="K8" i="3"/>
  <c r="K38" i="3"/>
  <c r="K7" i="3"/>
  <c r="K6" i="3"/>
  <c r="K5" i="3"/>
  <c r="K4" i="3"/>
  <c r="O26" i="2"/>
  <c r="G21" i="2"/>
  <c r="G19" i="2"/>
  <c r="G18" i="2"/>
  <c r="G17" i="2"/>
  <c r="G16" i="2"/>
  <c r="G11" i="2"/>
  <c r="G13" i="2"/>
  <c r="G14" i="2"/>
  <c r="G15" i="2"/>
  <c r="N11" i="1"/>
  <c r="G30" i="1"/>
  <c r="M30" i="1"/>
  <c r="M34" i="1"/>
  <c r="M26" i="2"/>
  <c r="M30" i="2"/>
</calcChain>
</file>

<file path=xl/sharedStrings.xml><?xml version="1.0" encoding="utf-8"?>
<sst xmlns="http://schemas.openxmlformats.org/spreadsheetml/2006/main" count="171" uniqueCount="97">
  <si>
    <t>Custodian:</t>
  </si>
  <si>
    <t>Asset:</t>
  </si>
  <si>
    <t>Item:</t>
  </si>
  <si>
    <t>Objective:</t>
  </si>
  <si>
    <t>Date:</t>
  </si>
  <si>
    <t>Final Scope of Works:</t>
  </si>
  <si>
    <t>Task(s) / Product</t>
  </si>
  <si>
    <t>Volunteer Labour / Paid Labour / Materials / Service</t>
  </si>
  <si>
    <r>
      <t>Total Cost</t>
    </r>
    <r>
      <rPr>
        <sz val="8"/>
        <rFont val="Arial"/>
        <family val="2"/>
      </rPr>
      <t/>
    </r>
  </si>
  <si>
    <t>Funding Source</t>
  </si>
  <si>
    <t>Total</t>
  </si>
  <si>
    <t>Stage 1 planning the work</t>
  </si>
  <si>
    <t>Other Comments:</t>
  </si>
  <si>
    <t>________________________</t>
  </si>
  <si>
    <t>___________________</t>
  </si>
  <si>
    <t>__/__/____</t>
  </si>
  <si>
    <t>Signature</t>
  </si>
  <si>
    <t>Date</t>
  </si>
  <si>
    <t xml:space="preserve">    Subtotal</t>
  </si>
  <si>
    <t>Notes</t>
  </si>
  <si>
    <t xml:space="preserve">Stage 2 doing the work </t>
  </si>
  <si>
    <t>Stage 3 processing the paperwork</t>
  </si>
  <si>
    <r>
      <t xml:space="preserve">Indicate </t>
    </r>
    <r>
      <rPr>
        <b/>
        <sz val="11"/>
        <color indexed="17"/>
        <rFont val="Arial"/>
      </rPr>
      <t>E</t>
    </r>
    <r>
      <rPr>
        <sz val="11"/>
        <color indexed="17"/>
        <rFont val="Arial"/>
      </rPr>
      <t xml:space="preserve">stimate or </t>
    </r>
    <r>
      <rPr>
        <b/>
        <sz val="11"/>
        <color indexed="17"/>
        <rFont val="Arial"/>
      </rPr>
      <t>F</t>
    </r>
    <r>
      <rPr>
        <sz val="11"/>
        <color indexed="17"/>
        <rFont val="Arial"/>
      </rPr>
      <t>irm</t>
    </r>
  </si>
  <si>
    <t>Wages</t>
  </si>
  <si>
    <t>Volunteer and stock in hand</t>
  </si>
  <si>
    <t>Goods and services</t>
  </si>
  <si>
    <t>In kind</t>
  </si>
  <si>
    <t>G &amp; S</t>
  </si>
  <si>
    <t>Extra wages</t>
  </si>
  <si>
    <t xml:space="preserve">Approved by </t>
  </si>
  <si>
    <t>GST</t>
  </si>
  <si>
    <t>Not applied</t>
  </si>
  <si>
    <t>Prepared by:</t>
  </si>
  <si>
    <t>Wages oncosts 30%, o/heads 15%</t>
  </si>
  <si>
    <t xml:space="preserve">Write proposal, scope of work, heritage impact statement, cost the work, evaluation quotations, submit paperwork to THNSW.  </t>
  </si>
  <si>
    <t>Extra wages (costs of casuals brought in for project)</t>
  </si>
  <si>
    <t>Grants, sponsorships and donations</t>
  </si>
  <si>
    <t>THNSW Stream 1 Funding Contribution</t>
  </si>
  <si>
    <t>Total custodian funding contribution</t>
  </si>
  <si>
    <t>TfNSW Stream 2 Funding Contribution</t>
  </si>
  <si>
    <t>Qty</t>
  </si>
  <si>
    <t>Committed wages (costs of personnel already on staff)</t>
  </si>
  <si>
    <t>Donations</t>
  </si>
  <si>
    <t>Works Schedule No:</t>
  </si>
  <si>
    <t>Custodian / Year  / work schedule number (eg THNSW/16/03 or BSC/16/01)</t>
  </si>
  <si>
    <t>Name of custodian listed on custody management agreement (eg Berrigan Shire Council)</t>
  </si>
  <si>
    <t>Name of the object as listed on the custody management agreement (eg Wagga Wagga Porter's Room)</t>
  </si>
  <si>
    <t xml:space="preserve">Briefly what you are trying to achieve - as per proposal </t>
  </si>
  <si>
    <t>Precisely what work you are proposing to carry out as listed step-by step below</t>
  </si>
  <si>
    <t>E</t>
  </si>
  <si>
    <t>Volunteer Labour</t>
  </si>
  <si>
    <t xml:space="preserve">1 volunteer for 40 hours </t>
  </si>
  <si>
    <t>Type of cost</t>
  </si>
  <si>
    <t>Repair/replace window sills</t>
  </si>
  <si>
    <t>In kind and dontations</t>
  </si>
  <si>
    <t>Materials</t>
  </si>
  <si>
    <t xml:space="preserve">Timber </t>
  </si>
  <si>
    <t>F</t>
  </si>
  <si>
    <t>4 volunteers for 20 hours each</t>
  </si>
  <si>
    <t>Wood screws, glue, sand paper, bog</t>
  </si>
  <si>
    <t>Replace gutters</t>
  </si>
  <si>
    <t>Service</t>
  </si>
  <si>
    <t>ABC Gutter Company</t>
  </si>
  <si>
    <t>Paint building</t>
  </si>
  <si>
    <t>4 volunteers for 36 hours each</t>
  </si>
  <si>
    <t>Primer, rollers, paint brushes, thinners - donation from local hardware</t>
  </si>
  <si>
    <t>Paint - from custodian's store</t>
  </si>
  <si>
    <t>Maintain expenditurerecords, write job completion report, submit to THNSW</t>
  </si>
  <si>
    <t>1 volunteer for 10 hours</t>
  </si>
  <si>
    <t>TOTAL</t>
  </si>
  <si>
    <t>JUL–SEP</t>
  </si>
  <si>
    <t xml:space="preserve">OCT–DEC </t>
  </si>
  <si>
    <t>JAN–MAR</t>
  </si>
  <si>
    <t>APR–JUN</t>
  </si>
  <si>
    <t>TOTALS</t>
  </si>
  <si>
    <t>Totals spent</t>
  </si>
  <si>
    <t xml:space="preserve">Amts remaining </t>
  </si>
  <si>
    <t>CUSTODIAN:</t>
  </si>
  <si>
    <t>PROJECT</t>
  </si>
  <si>
    <t>W/S NO:</t>
  </si>
  <si>
    <t>BUDGET AND EXPENDITURE TRACKING</t>
  </si>
  <si>
    <t>Wages (committed)</t>
  </si>
  <si>
    <t>Wages 
(extra)</t>
  </si>
  <si>
    <t>Volunteer contribution</t>
  </si>
  <si>
    <t>Parts from stock</t>
  </si>
  <si>
    <t>Donations and in-kind</t>
  </si>
  <si>
    <t>Supplier</t>
  </si>
  <si>
    <t>Description</t>
  </si>
  <si>
    <t>Budget - as listed in the approved work schedule</t>
  </si>
  <si>
    <t>All receipts must be retained and copies provided with the expenditure spreadsheet.</t>
  </si>
  <si>
    <t xml:space="preserve">Collating receipts against expenditure sheet, writing completion report, submitting to THNSW. </t>
  </si>
  <si>
    <t>Unit Price (exc GST)</t>
  </si>
  <si>
    <t>Custodian approved funding amoun (inc GST) is:</t>
  </si>
  <si>
    <t>TfNSW approved funding amount (inc GST) is:</t>
  </si>
  <si>
    <t>TfNSW approved funding amoungt (inc GST) is:</t>
  </si>
  <si>
    <t>Custodian approved funding amount (inc GST) is:</t>
  </si>
  <si>
    <t>Unit Price
(exc GST)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</si>
</sst>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;[Red]\-&quot;$&quot;#,##0"/>
    <numFmt numFmtId="8" formatCode="&quot;$&quot;#,##0.00;[Red]\-&quot;$&quot;#,##0.00"/>
    <numFmt numFmtId="170" formatCode="_(&quot;$&quot;* #,##0.00_);_(&quot;$&quot;* \(#,##0.00\);_(&quot;$&quot;* &quot;-&quot;??_);_(@_)"/>
    <numFmt numFmtId="173" formatCode="&quot;$&quot;#,##0.00"/>
    <numFmt numFmtId="174" formatCode="0.0"/>
  </numFmts>
  <fonts count="34" x14ac:knownFonts="1">
    <font>
      <sz val="10"/>
      <name val="Arial"/>
    </font>
    <font>
      <sz val="10"/>
      <name val="Arial"/>
    </font>
    <font>
      <sz val="12"/>
      <color indexed="17"/>
      <name val="Arial Black"/>
      <family val="2"/>
    </font>
    <font>
      <sz val="8"/>
      <name val="Arial"/>
    </font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2"/>
      <color indexed="8"/>
      <name val="Arial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1"/>
      <color indexed="17"/>
      <name val="Arial Black"/>
      <family val="2"/>
    </font>
    <font>
      <b/>
      <sz val="11"/>
      <color indexed="17"/>
      <name val="Arial"/>
    </font>
    <font>
      <sz val="11"/>
      <name val="Arial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17"/>
      <name val="Arial"/>
    </font>
    <font>
      <b/>
      <sz val="11"/>
      <name val="Arial"/>
    </font>
    <font>
      <sz val="11"/>
      <color indexed="8"/>
      <name val="Arial"/>
    </font>
    <font>
      <b/>
      <sz val="11"/>
      <color indexed="57"/>
      <name val="Arial"/>
    </font>
    <font>
      <b/>
      <sz val="11"/>
      <color indexed="8"/>
      <name val="Arial"/>
    </font>
    <font>
      <b/>
      <sz val="10"/>
      <color indexed="17"/>
      <name val="Arial"/>
    </font>
    <font>
      <b/>
      <sz val="11"/>
      <name val="Arial"/>
      <family val="2"/>
    </font>
    <font>
      <b/>
      <sz val="11"/>
      <color indexed="17"/>
      <name val="Arial"/>
      <family val="2"/>
    </font>
    <font>
      <b/>
      <sz val="11"/>
      <color indexed="8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6" tint="-0.499984740745262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207">
    <xf numFmtId="0" fontId="0" fillId="0" borderId="0" xfId="0"/>
    <xf numFmtId="0" fontId="3" fillId="0" borderId="0" xfId="0" applyFont="1"/>
    <xf numFmtId="49" fontId="9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right" vertical="top" wrapText="1"/>
    </xf>
    <xf numFmtId="6" fontId="8" fillId="0" borderId="1" xfId="0" applyNumberFormat="1" applyFont="1" applyFill="1" applyBorder="1" applyAlignment="1">
      <alignment horizontal="right" vertical="top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Border="1" applyAlignment="1">
      <alignment vertical="top" wrapText="1"/>
    </xf>
    <xf numFmtId="0" fontId="13" fillId="0" borderId="0" xfId="0" applyFont="1"/>
    <xf numFmtId="49" fontId="12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center" wrapText="1"/>
    </xf>
    <xf numFmtId="0" fontId="13" fillId="0" borderId="2" xfId="0" applyFont="1" applyBorder="1"/>
    <xf numFmtId="0" fontId="12" fillId="0" borderId="0" xfId="0" applyFont="1" applyBorder="1"/>
    <xf numFmtId="49" fontId="12" fillId="0" borderId="2" xfId="0" applyNumberFormat="1" applyFont="1" applyBorder="1" applyAlignment="1">
      <alignment horizontal="center" wrapText="1"/>
    </xf>
    <xf numFmtId="49" fontId="12" fillId="0" borderId="0" xfId="0" applyNumberFormat="1" applyFont="1" applyBorder="1" applyAlignment="1">
      <alignment horizontal="right" wrapText="1"/>
    </xf>
    <xf numFmtId="0" fontId="13" fillId="0" borderId="0" xfId="0" applyFont="1" applyBorder="1"/>
    <xf numFmtId="49" fontId="12" fillId="0" borderId="2" xfId="0" applyNumberFormat="1" applyFont="1" applyBorder="1" applyAlignment="1">
      <alignment horizontal="righ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3" xfId="0" applyFont="1" applyBorder="1"/>
    <xf numFmtId="0" fontId="12" fillId="0" borderId="4" xfId="0" applyFont="1" applyBorder="1"/>
    <xf numFmtId="49" fontId="12" fillId="0" borderId="4" xfId="0" applyNumberFormat="1" applyFont="1" applyBorder="1" applyAlignment="1">
      <alignment horizontal="right" wrapText="1"/>
    </xf>
    <xf numFmtId="0" fontId="13" fillId="0" borderId="4" xfId="0" applyFont="1" applyBorder="1"/>
    <xf numFmtId="49" fontId="12" fillId="0" borderId="0" xfId="0" applyNumberFormat="1" applyFont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2" fillId="0" borderId="5" xfId="0" applyFont="1" applyBorder="1" applyAlignment="1"/>
    <xf numFmtId="0" fontId="3" fillId="0" borderId="5" xfId="0" applyFont="1" applyBorder="1"/>
    <xf numFmtId="49" fontId="4" fillId="0" borderId="3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49" fontId="21" fillId="0" borderId="1" xfId="0" applyNumberFormat="1" applyFont="1" applyBorder="1" applyAlignment="1">
      <alignment vertical="top" wrapText="1"/>
    </xf>
    <xf numFmtId="1" fontId="20" fillId="0" borderId="1" xfId="0" applyNumberFormat="1" applyFont="1" applyFill="1" applyBorder="1" applyAlignment="1" applyProtection="1">
      <alignment horizontal="center" vertical="top" wrapText="1"/>
      <protection locked="0"/>
    </xf>
    <xf numFmtId="1" fontId="16" fillId="0" borderId="1" xfId="0" applyNumberFormat="1" applyFont="1" applyFill="1" applyBorder="1" applyAlignment="1" applyProtection="1">
      <alignment horizontal="center" vertical="top" wrapText="1"/>
      <protection locked="0"/>
    </xf>
    <xf numFmtId="174" fontId="21" fillId="0" borderId="1" xfId="0" applyNumberFormat="1" applyFont="1" applyBorder="1" applyAlignment="1">
      <alignment horizontal="left" vertical="top" wrapText="1"/>
    </xf>
    <xf numFmtId="4" fontId="21" fillId="0" borderId="1" xfId="0" applyNumberFormat="1" applyFont="1" applyBorder="1" applyAlignment="1">
      <alignment horizontal="right" vertical="top" wrapText="1"/>
    </xf>
    <xf numFmtId="173" fontId="21" fillId="0" borderId="1" xfId="0" applyNumberFormat="1" applyFont="1" applyBorder="1" applyAlignment="1">
      <alignment horizontal="right" vertical="top" wrapText="1"/>
    </xf>
    <xf numFmtId="173" fontId="21" fillId="2" borderId="1" xfId="0" applyNumberFormat="1" applyFont="1" applyFill="1" applyBorder="1" applyAlignment="1">
      <alignment horizontal="right" vertical="top"/>
    </xf>
    <xf numFmtId="173" fontId="21" fillId="2" borderId="1" xfId="0" applyNumberFormat="1" applyFont="1" applyFill="1" applyBorder="1" applyAlignment="1">
      <alignment horizontal="right" vertical="top" wrapText="1"/>
    </xf>
    <xf numFmtId="0" fontId="16" fillId="0" borderId="1" xfId="0" applyFont="1" applyBorder="1"/>
    <xf numFmtId="49" fontId="21" fillId="0" borderId="1" xfId="0" applyNumberFormat="1" applyFont="1" applyBorder="1" applyAlignment="1">
      <alignment horizontal="center" vertical="top" wrapText="1"/>
    </xf>
    <xf numFmtId="49" fontId="23" fillId="0" borderId="1" xfId="0" applyNumberFormat="1" applyFont="1" applyBorder="1" applyAlignment="1">
      <alignment vertical="top" wrapText="1"/>
    </xf>
    <xf numFmtId="0" fontId="21" fillId="0" borderId="1" xfId="0" applyNumberFormat="1" applyFont="1" applyBorder="1" applyAlignment="1">
      <alignment vertical="top" wrapText="1"/>
    </xf>
    <xf numFmtId="173" fontId="16" fillId="2" borderId="1" xfId="0" applyNumberFormat="1" applyFont="1" applyFill="1" applyBorder="1" applyAlignment="1">
      <alignment horizontal="right" vertical="top"/>
    </xf>
    <xf numFmtId="173" fontId="15" fillId="2" borderId="1" xfId="0" applyNumberFormat="1" applyFont="1" applyFill="1" applyBorder="1" applyAlignment="1">
      <alignment horizontal="center" vertical="top" wrapText="1"/>
    </xf>
    <xf numFmtId="49" fontId="23" fillId="0" borderId="1" xfId="0" applyNumberFormat="1" applyFont="1" applyBorder="1" applyAlignment="1">
      <alignment horizontal="right" vertical="top" wrapText="1"/>
    </xf>
    <xf numFmtId="173" fontId="23" fillId="0" borderId="1" xfId="0" applyNumberFormat="1" applyFont="1" applyFill="1" applyBorder="1" applyAlignment="1">
      <alignment horizontal="right"/>
    </xf>
    <xf numFmtId="173" fontId="23" fillId="2" borderId="1" xfId="0" applyNumberFormat="1" applyFont="1" applyFill="1" applyBorder="1" applyAlignment="1">
      <alignment horizontal="right"/>
    </xf>
    <xf numFmtId="0" fontId="20" fillId="0" borderId="1" xfId="0" applyFont="1" applyBorder="1" applyAlignment="1">
      <alignment horizontal="right" vertical="top" wrapText="1"/>
    </xf>
    <xf numFmtId="174" fontId="21" fillId="0" borderId="1" xfId="0" applyNumberFormat="1" applyFont="1" applyBorder="1" applyAlignment="1">
      <alignment horizontal="right" vertical="top" wrapText="1"/>
    </xf>
    <xf numFmtId="173" fontId="23" fillId="0" borderId="1" xfId="0" applyNumberFormat="1" applyFont="1" applyBorder="1" applyAlignment="1">
      <alignment horizontal="right" vertical="top" wrapText="1"/>
    </xf>
    <xf numFmtId="173" fontId="20" fillId="2" borderId="1" xfId="0" applyNumberFormat="1" applyFont="1" applyFill="1" applyBorder="1" applyAlignment="1">
      <alignment horizontal="right" vertical="top"/>
    </xf>
    <xf numFmtId="0" fontId="6" fillId="0" borderId="4" xfId="0" applyFont="1" applyBorder="1" applyAlignment="1">
      <alignment vertical="top" wrapText="1"/>
    </xf>
    <xf numFmtId="0" fontId="16" fillId="0" borderId="1" xfId="0" applyFont="1" applyBorder="1" applyAlignment="1">
      <alignment vertical="top"/>
    </xf>
    <xf numFmtId="49" fontId="12" fillId="0" borderId="0" xfId="0" applyNumberFormat="1" applyFont="1" applyFill="1" applyBorder="1" applyAlignment="1">
      <alignment horizontal="left"/>
    </xf>
    <xf numFmtId="0" fontId="24" fillId="2" borderId="1" xfId="0" applyFont="1" applyFill="1" applyBorder="1" applyAlignment="1">
      <alignment horizontal="center" vertical="top" wrapText="1"/>
    </xf>
    <xf numFmtId="0" fontId="0" fillId="0" borderId="0" xfId="0" applyBorder="1"/>
    <xf numFmtId="173" fontId="12" fillId="0" borderId="7" xfId="0" applyNumberFormat="1" applyFont="1" applyBorder="1" applyAlignment="1">
      <alignment horizontal="right" vertical="top"/>
    </xf>
    <xf numFmtId="0" fontId="10" fillId="0" borderId="2" xfId="0" applyFont="1" applyBorder="1"/>
    <xf numFmtId="0" fontId="10" fillId="0" borderId="0" xfId="0" applyFont="1" applyBorder="1"/>
    <xf numFmtId="0" fontId="12" fillId="0" borderId="2" xfId="0" applyFont="1" applyBorder="1"/>
    <xf numFmtId="173" fontId="11" fillId="0" borderId="7" xfId="0" applyNumberFormat="1" applyFont="1" applyBorder="1" applyAlignment="1">
      <alignment horizontal="right" vertical="top"/>
    </xf>
    <xf numFmtId="173" fontId="11" fillId="0" borderId="8" xfId="0" applyNumberFormat="1" applyFont="1" applyBorder="1" applyAlignment="1">
      <alignment horizontal="right" vertical="top"/>
    </xf>
    <xf numFmtId="0" fontId="23" fillId="2" borderId="1" xfId="0" applyNumberFormat="1" applyFont="1" applyFill="1" applyBorder="1" applyAlignment="1">
      <alignment horizontal="right"/>
    </xf>
    <xf numFmtId="0" fontId="0" fillId="0" borderId="0" xfId="0" applyFill="1"/>
    <xf numFmtId="0" fontId="3" fillId="0" borderId="7" xfId="0" applyFont="1" applyFill="1" applyBorder="1"/>
    <xf numFmtId="0" fontId="3" fillId="0" borderId="6" xfId="0" applyFont="1" applyFill="1" applyBorder="1"/>
    <xf numFmtId="8" fontId="8" fillId="2" borderId="1" xfId="0" applyNumberFormat="1" applyFont="1" applyFill="1" applyBorder="1" applyAlignment="1">
      <alignment horizontal="right" vertical="top"/>
    </xf>
    <xf numFmtId="8" fontId="8" fillId="2" borderId="1" xfId="0" applyNumberFormat="1" applyFont="1" applyFill="1" applyBorder="1" applyAlignment="1">
      <alignment horizontal="right" vertical="top" wrapText="1"/>
    </xf>
    <xf numFmtId="14" fontId="13" fillId="0" borderId="0" xfId="0" applyNumberFormat="1" applyFont="1" applyAlignment="1">
      <alignment horizontal="left"/>
    </xf>
    <xf numFmtId="0" fontId="3" fillId="0" borderId="0" xfId="0" applyFont="1" applyBorder="1"/>
    <xf numFmtId="173" fontId="12" fillId="0" borderId="0" xfId="0" applyNumberFormat="1" applyFont="1" applyBorder="1" applyAlignment="1">
      <alignment horizontal="right" vertical="top"/>
    </xf>
    <xf numFmtId="173" fontId="11" fillId="0" borderId="0" xfId="0" applyNumberFormat="1" applyFont="1" applyBorder="1" applyAlignment="1">
      <alignment horizontal="right" vertical="top"/>
    </xf>
    <xf numFmtId="0" fontId="22" fillId="3" borderId="1" xfId="0" applyFont="1" applyFill="1" applyBorder="1" applyAlignment="1">
      <alignment horizontal="center" wrapText="1"/>
    </xf>
    <xf numFmtId="173" fontId="17" fillId="3" borderId="1" xfId="0" applyNumberFormat="1" applyFont="1" applyFill="1" applyBorder="1" applyAlignment="1">
      <alignment horizontal="right" wrapText="1"/>
    </xf>
    <xf numFmtId="173" fontId="18" fillId="3" borderId="1" xfId="0" applyNumberFormat="1" applyFont="1" applyFill="1" applyBorder="1" applyAlignment="1">
      <alignment horizontal="right"/>
    </xf>
    <xf numFmtId="173" fontId="20" fillId="3" borderId="9" xfId="0" applyNumberFormat="1" applyFont="1" applyFill="1" applyBorder="1" applyAlignment="1">
      <alignment horizontal="right" wrapText="1"/>
    </xf>
    <xf numFmtId="0" fontId="3" fillId="4" borderId="1" xfId="0" applyFont="1" applyFill="1" applyBorder="1"/>
    <xf numFmtId="0" fontId="22" fillId="4" borderId="1" xfId="0" applyFont="1" applyFill="1" applyBorder="1" applyAlignment="1">
      <alignment horizontal="center" wrapText="1"/>
    </xf>
    <xf numFmtId="173" fontId="21" fillId="4" borderId="1" xfId="0" applyNumberFormat="1" applyFont="1" applyFill="1" applyBorder="1" applyAlignment="1">
      <alignment horizontal="right" vertical="top"/>
    </xf>
    <xf numFmtId="0" fontId="3" fillId="4" borderId="1" xfId="0" applyNumberFormat="1" applyFont="1" applyFill="1" applyBorder="1"/>
    <xf numFmtId="173" fontId="16" fillId="4" borderId="1" xfId="0" applyNumberFormat="1" applyFont="1" applyFill="1" applyBorder="1" applyAlignment="1">
      <alignment horizontal="right" vertical="top"/>
    </xf>
    <xf numFmtId="173" fontId="17" fillId="4" borderId="1" xfId="0" applyNumberFormat="1" applyFont="1" applyFill="1" applyBorder="1" applyAlignment="1">
      <alignment horizontal="right" wrapText="1"/>
    </xf>
    <xf numFmtId="173" fontId="16" fillId="4" borderId="1" xfId="0" applyNumberFormat="1" applyFont="1" applyFill="1" applyBorder="1"/>
    <xf numFmtId="173" fontId="18" fillId="4" borderId="1" xfId="0" applyNumberFormat="1" applyFont="1" applyFill="1" applyBorder="1" applyAlignment="1">
      <alignment horizontal="right"/>
    </xf>
    <xf numFmtId="173" fontId="20" fillId="4" borderId="9" xfId="0" applyNumberFormat="1" applyFont="1" applyFill="1" applyBorder="1" applyAlignment="1">
      <alignment horizontal="right" wrapText="1"/>
    </xf>
    <xf numFmtId="8" fontId="8" fillId="4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49" fontId="10" fillId="4" borderId="10" xfId="0" applyNumberFormat="1" applyFont="1" applyFill="1" applyBorder="1" applyAlignment="1">
      <alignment horizontal="left"/>
    </xf>
    <xf numFmtId="49" fontId="10" fillId="4" borderId="5" xfId="0" applyNumberFormat="1" applyFont="1" applyFill="1" applyBorder="1" applyAlignment="1">
      <alignment horizontal="right" wrapText="1"/>
    </xf>
    <xf numFmtId="0" fontId="10" fillId="4" borderId="5" xfId="0" applyFont="1" applyFill="1" applyBorder="1"/>
    <xf numFmtId="173" fontId="10" fillId="4" borderId="11" xfId="0" applyNumberFormat="1" applyFont="1" applyFill="1" applyBorder="1" applyAlignment="1">
      <alignment horizontal="right" vertical="top"/>
    </xf>
    <xf numFmtId="173" fontId="10" fillId="4" borderId="0" xfId="0" applyNumberFormat="1" applyFont="1" applyFill="1" applyBorder="1" applyAlignment="1">
      <alignment horizontal="right" vertical="top"/>
    </xf>
    <xf numFmtId="0" fontId="10" fillId="5" borderId="2" xfId="0" applyFont="1" applyFill="1" applyBorder="1"/>
    <xf numFmtId="0" fontId="12" fillId="5" borderId="0" xfId="0" applyFont="1" applyFill="1" applyBorder="1"/>
    <xf numFmtId="0" fontId="10" fillId="5" borderId="0" xfId="0" applyFont="1" applyFill="1" applyBorder="1" applyAlignment="1">
      <alignment vertical="top" wrapText="1"/>
    </xf>
    <xf numFmtId="173" fontId="12" fillId="5" borderId="7" xfId="0" applyNumberFormat="1" applyFont="1" applyFill="1" applyBorder="1" applyAlignment="1">
      <alignment horizontal="right" vertical="top"/>
    </xf>
    <xf numFmtId="173" fontId="12" fillId="5" borderId="0" xfId="0" applyNumberFormat="1" applyFont="1" applyFill="1" applyBorder="1" applyAlignment="1">
      <alignment horizontal="right" vertical="top"/>
    </xf>
    <xf numFmtId="173" fontId="26" fillId="2" borderId="1" xfId="0" applyNumberFormat="1" applyFont="1" applyFill="1" applyBorder="1" applyAlignment="1">
      <alignment horizontal="center" vertical="top" wrapText="1"/>
    </xf>
    <xf numFmtId="0" fontId="14" fillId="0" borderId="10" xfId="0" applyFont="1" applyBorder="1" applyAlignment="1"/>
    <xf numFmtId="0" fontId="15" fillId="0" borderId="12" xfId="0" applyFont="1" applyBorder="1"/>
    <xf numFmtId="0" fontId="15" fillId="0" borderId="12" xfId="0" applyFont="1" applyBorder="1" applyAlignment="1">
      <alignment vertical="top"/>
    </xf>
    <xf numFmtId="0" fontId="15" fillId="0" borderId="12" xfId="0" applyFont="1" applyBorder="1" applyAlignment="1">
      <alignment vertical="top" wrapText="1"/>
    </xf>
    <xf numFmtId="1" fontId="25" fillId="0" borderId="1" xfId="0" applyNumberFormat="1" applyFont="1" applyFill="1" applyBorder="1" applyAlignment="1" applyProtection="1">
      <alignment horizontal="center" vertical="top" wrapText="1"/>
      <protection locked="0"/>
    </xf>
    <xf numFmtId="174" fontId="18" fillId="0" borderId="1" xfId="0" applyNumberFormat="1" applyFont="1" applyBorder="1" applyAlignment="1">
      <alignment horizontal="left" vertical="top" wrapText="1"/>
    </xf>
    <xf numFmtId="0" fontId="18" fillId="0" borderId="1" xfId="0" applyNumberFormat="1" applyFont="1" applyBorder="1" applyAlignment="1">
      <alignment vertical="top" wrapText="1"/>
    </xf>
    <xf numFmtId="0" fontId="17" fillId="0" borderId="1" xfId="0" applyFont="1" applyBorder="1" applyAlignment="1">
      <alignment vertical="top"/>
    </xf>
    <xf numFmtId="173" fontId="27" fillId="2" borderId="1" xfId="0" applyNumberFormat="1" applyFont="1" applyFill="1" applyBorder="1" applyAlignment="1">
      <alignment horizontal="right"/>
    </xf>
    <xf numFmtId="49" fontId="18" fillId="0" borderId="1" xfId="0" applyNumberFormat="1" applyFont="1" applyBorder="1" applyAlignment="1">
      <alignment vertical="top" wrapText="1"/>
    </xf>
    <xf numFmtId="0" fontId="29" fillId="0" borderId="0" xfId="0" applyFont="1" applyAlignment="1">
      <alignment horizontal="center" wrapText="1"/>
    </xf>
    <xf numFmtId="0" fontId="0" fillId="0" borderId="1" xfId="0" applyBorder="1"/>
    <xf numFmtId="0" fontId="30" fillId="0" borderId="1" xfId="0" applyFont="1" applyBorder="1" applyAlignment="1">
      <alignment horizontal="center" wrapText="1"/>
    </xf>
    <xf numFmtId="0" fontId="0" fillId="0" borderId="1" xfId="0" applyFill="1" applyBorder="1"/>
    <xf numFmtId="170" fontId="29" fillId="0" borderId="11" xfId="1" applyFont="1" applyFill="1" applyBorder="1" applyAlignment="1">
      <alignment horizontal="center" wrapText="1"/>
    </xf>
    <xf numFmtId="170" fontId="29" fillId="0" borderId="9" xfId="1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Border="1"/>
    <xf numFmtId="0" fontId="0" fillId="0" borderId="6" xfId="0" applyBorder="1"/>
    <xf numFmtId="0" fontId="28" fillId="0" borderId="9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/>
    <xf numFmtId="0" fontId="0" fillId="0" borderId="11" xfId="0" applyFill="1" applyBorder="1" applyAlignment="1">
      <alignment wrapText="1"/>
    </xf>
    <xf numFmtId="0" fontId="30" fillId="0" borderId="12" xfId="0" applyFont="1" applyBorder="1" applyAlignment="1">
      <alignment horizontal="center" wrapText="1"/>
    </xf>
    <xf numFmtId="0" fontId="0" fillId="6" borderId="13" xfId="0" applyFill="1" applyBorder="1"/>
    <xf numFmtId="170" fontId="0" fillId="6" borderId="14" xfId="0" applyNumberFormat="1" applyFill="1" applyBorder="1"/>
    <xf numFmtId="170" fontId="0" fillId="6" borderId="15" xfId="0" applyNumberForma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" xfId="0" applyFill="1" applyBorder="1"/>
    <xf numFmtId="0" fontId="29" fillId="6" borderId="1" xfId="0" applyFont="1" applyFill="1" applyBorder="1" applyAlignment="1">
      <alignment horizontal="center"/>
    </xf>
    <xf numFmtId="0" fontId="29" fillId="6" borderId="16" xfId="0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6" xfId="0" applyFill="1" applyBorder="1"/>
    <xf numFmtId="0" fontId="10" fillId="0" borderId="1" xfId="0" applyFont="1" applyBorder="1" applyAlignment="1">
      <alignment horizontal="center" vertical="center"/>
    </xf>
    <xf numFmtId="0" fontId="12" fillId="0" borderId="0" xfId="0" applyFont="1"/>
    <xf numFmtId="49" fontId="15" fillId="0" borderId="1" xfId="0" applyNumberFormat="1" applyFont="1" applyBorder="1" applyAlignment="1">
      <alignment horizontal="center" vertical="top"/>
    </xf>
    <xf numFmtId="0" fontId="25" fillId="3" borderId="1" xfId="0" applyFont="1" applyFill="1" applyBorder="1" applyAlignment="1">
      <alignment horizontal="center" vertical="top" wrapText="1" shrinkToFit="1"/>
    </xf>
    <xf numFmtId="0" fontId="17" fillId="3" borderId="1" xfId="0" applyFont="1" applyFill="1" applyBorder="1" applyAlignment="1">
      <alignment horizontal="center" vertical="top" wrapText="1" shrinkToFit="1"/>
    </xf>
    <xf numFmtId="0" fontId="18" fillId="0" borderId="12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center" vertical="top" wrapText="1" shrinkToFit="1"/>
    </xf>
    <xf numFmtId="49" fontId="19" fillId="0" borderId="1" xfId="0" applyNumberFormat="1" applyFont="1" applyBorder="1" applyAlignment="1">
      <alignment horizontal="center" vertical="top" wrapText="1" shrinkToFit="1"/>
    </xf>
    <xf numFmtId="0" fontId="15" fillId="2" borderId="1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top"/>
    </xf>
    <xf numFmtId="0" fontId="14" fillId="0" borderId="12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9" fillId="0" borderId="12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25" fillId="4" borderId="9" xfId="0" applyFont="1" applyFill="1" applyBorder="1" applyAlignment="1">
      <alignment horizontal="center" vertical="top" wrapText="1" shrinkToFit="1"/>
    </xf>
    <xf numFmtId="0" fontId="25" fillId="4" borderId="18" xfId="0" applyFont="1" applyFill="1" applyBorder="1" applyAlignment="1">
      <alignment horizontal="center" vertical="top" wrapText="1" shrinkToFit="1"/>
    </xf>
    <xf numFmtId="0" fontId="16" fillId="0" borderId="12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14" fontId="0" fillId="0" borderId="12" xfId="0" applyNumberFormat="1" applyBorder="1" applyAlignment="1">
      <alignment horizontal="left"/>
    </xf>
    <xf numFmtId="14" fontId="0" fillId="0" borderId="17" xfId="0" applyNumberFormat="1" applyBorder="1" applyAlignment="1">
      <alignment horizontal="left"/>
    </xf>
    <xf numFmtId="14" fontId="0" fillId="0" borderId="6" xfId="0" applyNumberFormat="1" applyBorder="1" applyAlignment="1">
      <alignment horizontal="left"/>
    </xf>
    <xf numFmtId="0" fontId="25" fillId="4" borderId="1" xfId="0" applyFont="1" applyFill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28" fillId="0" borderId="12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0" fillId="0" borderId="12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29" fillId="0" borderId="4" xfId="0" applyFont="1" applyBorder="1" applyAlignment="1">
      <alignment horizont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0" fontId="33" fillId="0" borderId="9" xfId="0" applyFont="1" applyBorder="1" applyAlignment="1">
      <alignment horizontal="left" vertical="center"/>
    </xf>
    <xf numFmtId="0" fontId="33" fillId="0" borderId="18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4" xfId="0" applyFont="1" applyBorder="1" applyAlignment="1">
      <alignment horizontal="left" vertical="center"/>
    </xf>
    <xf numFmtId="0" fontId="33" fillId="0" borderId="12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10" fillId="0" borderId="3" xfId="0" applyFont="1" applyBorder="1"/>
    <xf numFmtId="173" fontId="10" fillId="7" borderId="0" xfId="0" applyNumberFormat="1" applyFont="1" applyFill="1" applyBorder="1" applyAlignment="1">
      <alignment horizontal="right" vertical="top"/>
    </xf>
    <xf numFmtId="173" fontId="12" fillId="7" borderId="0" xfId="0" applyNumberFormat="1" applyFont="1" applyFill="1" applyBorder="1" applyAlignment="1">
      <alignment horizontal="right" vertical="top"/>
    </xf>
    <xf numFmtId="0" fontId="15" fillId="0" borderId="17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26" fillId="0" borderId="12" xfId="0" applyFont="1" applyBorder="1" applyAlignment="1">
      <alignment horizontal="left" vertical="top" wrapText="1"/>
    </xf>
    <xf numFmtId="8" fontId="6" fillId="3" borderId="1" xfId="0" applyNumberFormat="1" applyFont="1" applyFill="1" applyBorder="1" applyAlignment="1">
      <alignment horizontal="center" wrapText="1"/>
    </xf>
    <xf numFmtId="49" fontId="27" fillId="0" borderId="1" xfId="0" applyNumberFormat="1" applyFont="1" applyBorder="1" applyAlignment="1">
      <alignment horizontal="right" vertical="top" wrapText="1"/>
    </xf>
    <xf numFmtId="8" fontId="8" fillId="3" borderId="1" xfId="0" applyNumberFormat="1" applyFont="1" applyFill="1" applyBorder="1" applyAlignment="1">
      <alignment horizontal="center" wrapText="1"/>
    </xf>
    <xf numFmtId="173" fontId="10" fillId="5" borderId="7" xfId="0" applyNumberFormat="1" applyFont="1" applyFill="1" applyBorder="1" applyAlignment="1">
      <alignment horizontal="right" vertical="top"/>
    </xf>
    <xf numFmtId="49" fontId="26" fillId="0" borderId="1" xfId="0" applyNumberFormat="1" applyFont="1" applyBorder="1" applyAlignment="1">
      <alignment horizontal="center" vertical="top" wrapText="1" shrinkToFit="1"/>
    </xf>
    <xf numFmtId="6" fontId="6" fillId="0" borderId="1" xfId="0" applyNumberFormat="1" applyFont="1" applyFill="1" applyBorder="1" applyAlignment="1">
      <alignment horizontal="right" vertical="top" wrapText="1"/>
    </xf>
    <xf numFmtId="2" fontId="21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236220</xdr:colOff>
      <xdr:row>1</xdr:row>
      <xdr:rowOff>45720</xdr:rowOff>
    </xdr:from>
    <xdr:to>
      <xdr:col>12</xdr:col>
      <xdr:colOff>285750</xdr:colOff>
      <xdr:row>5</xdr:row>
      <xdr:rowOff>129540</xdr:rowOff>
    </xdr:to>
    <xdr:pic>
      <xdr:nvPicPr>
        <xdr:cNvPr id="1299" name="Picture 2">
          <a:extLst>
            <a:ext uri="{FF2B5EF4-FFF2-40B4-BE49-F238E27FC236}">
              <a16:creationId xmlns:a16="http://schemas.microsoft.com/office/drawing/2014/main" id="{1C1288F5-8E94-1F27-2288-F3572EE16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0" t="20483" r="8333" b="19308"/>
        <a:stretch>
          <a:fillRect/>
        </a:stretch>
      </xdr:blipFill>
      <xdr:spPr bwMode="auto">
        <a:xfrm>
          <a:off x="11597640" y="335280"/>
          <a:ext cx="274320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106680</xdr:colOff>
      <xdr:row>0</xdr:row>
      <xdr:rowOff>68580</xdr:rowOff>
    </xdr:from>
    <xdr:to>
      <xdr:col>14</xdr:col>
      <xdr:colOff>472440</xdr:colOff>
      <xdr:row>6</xdr:row>
      <xdr:rowOff>99060</xdr:rowOff>
    </xdr:to>
    <xdr:pic>
      <xdr:nvPicPr>
        <xdr:cNvPr id="4108" name="P 1" descr="THNSW_Logo.png">
          <a:extLst>
            <a:ext uri="{FF2B5EF4-FFF2-40B4-BE49-F238E27FC236}">
              <a16:creationId xmlns:a16="http://schemas.microsoft.com/office/drawing/2014/main" id="{30589102-1AC9-41FE-572D-BE8E0C507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9460" y="68580"/>
          <a:ext cx="614934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showZeros="0" tabSelected="1" view="pageBreakPreview" zoomScaleNormal="75" zoomScaleSheetLayoutView="100" workbookViewId="0">
      <selection activeCell="K17" sqref="K17"/>
    </sheetView>
  </sheetViews>
  <sheetFormatPr defaultRowHeight="13.2" x14ac:dyDescent="0.25"/>
  <cols>
    <col min="1" max="1" width="44.109375" customWidth="1"/>
    <col min="2" max="2" width="12" customWidth="1"/>
    <col min="3" max="3" width="17.33203125" customWidth="1"/>
    <col min="4" max="4" width="34.6640625" customWidth="1"/>
    <col min="5" max="5" width="8.44140625" customWidth="1"/>
    <col min="6" max="6" width="11.6640625" customWidth="1"/>
    <col min="7" max="7" width="14.5546875" customWidth="1"/>
    <col min="8" max="9" width="11.44140625" customWidth="1"/>
    <col min="10" max="10" width="11.88671875" customWidth="1"/>
    <col min="11" max="11" width="13.5546875" customWidth="1"/>
    <col min="12" max="12" width="14" customWidth="1"/>
    <col min="13" max="14" width="16.109375" customWidth="1"/>
  </cols>
  <sheetData>
    <row r="1" spans="1:15" ht="23.25" customHeight="1" x14ac:dyDescent="0.45">
      <c r="A1" s="105" t="s">
        <v>43</v>
      </c>
      <c r="B1" s="152"/>
      <c r="C1" s="153"/>
      <c r="D1" s="153"/>
      <c r="E1" s="153"/>
      <c r="F1" s="153"/>
      <c r="G1" s="154"/>
      <c r="H1" s="30"/>
      <c r="I1" s="30"/>
      <c r="J1" s="31"/>
      <c r="K1" s="31"/>
      <c r="L1" s="31"/>
      <c r="M1" s="31"/>
      <c r="N1" s="75"/>
      <c r="O1" s="1"/>
    </row>
    <row r="2" spans="1:15" ht="15.75" customHeight="1" x14ac:dyDescent="0.25">
      <c r="A2" s="106" t="s">
        <v>0</v>
      </c>
      <c r="B2" s="159"/>
      <c r="C2" s="160"/>
      <c r="D2" s="160"/>
      <c r="E2" s="160"/>
      <c r="F2" s="160"/>
      <c r="G2" s="161"/>
      <c r="H2" s="28"/>
      <c r="I2" s="28"/>
      <c r="J2" s="28"/>
      <c r="K2" s="28"/>
      <c r="L2" s="28"/>
      <c r="M2" s="28"/>
      <c r="N2" s="28"/>
      <c r="O2" s="1"/>
    </row>
    <row r="3" spans="1:15" ht="15.75" customHeight="1" x14ac:dyDescent="0.25">
      <c r="A3" s="106" t="s">
        <v>1</v>
      </c>
      <c r="B3" s="159"/>
      <c r="C3" s="160"/>
      <c r="D3" s="160"/>
      <c r="E3" s="160"/>
      <c r="F3" s="160"/>
      <c r="G3" s="161"/>
      <c r="H3" s="28"/>
      <c r="I3" s="28"/>
      <c r="J3" s="28"/>
      <c r="K3" s="28"/>
      <c r="L3" s="28"/>
      <c r="M3" s="28"/>
      <c r="N3" s="28"/>
      <c r="O3" s="1"/>
    </row>
    <row r="4" spans="1:15" ht="15.75" customHeight="1" x14ac:dyDescent="0.25">
      <c r="A4" s="106" t="s">
        <v>2</v>
      </c>
      <c r="B4" s="162"/>
      <c r="C4" s="163"/>
      <c r="D4" s="163"/>
      <c r="E4" s="163"/>
      <c r="F4" s="163"/>
      <c r="G4" s="164"/>
      <c r="H4" s="29"/>
      <c r="I4" s="29"/>
      <c r="J4" s="29"/>
      <c r="K4" s="29"/>
      <c r="L4" s="29"/>
      <c r="M4" s="29"/>
      <c r="N4" s="29"/>
      <c r="O4" s="1"/>
    </row>
    <row r="5" spans="1:15" ht="21.75" customHeight="1" x14ac:dyDescent="0.25">
      <c r="A5" s="107" t="s">
        <v>3</v>
      </c>
      <c r="B5" s="162"/>
      <c r="C5" s="163"/>
      <c r="D5" s="163"/>
      <c r="E5" s="163"/>
      <c r="F5" s="163"/>
      <c r="G5" s="164"/>
      <c r="H5" s="29"/>
      <c r="I5" s="29"/>
      <c r="J5" s="29"/>
      <c r="K5" s="29"/>
      <c r="L5" s="29"/>
      <c r="M5" s="29"/>
      <c r="N5" s="29"/>
      <c r="O5" s="1"/>
    </row>
    <row r="6" spans="1:15" ht="15.75" customHeight="1" x14ac:dyDescent="0.25">
      <c r="A6" s="106" t="s">
        <v>4</v>
      </c>
      <c r="B6" s="165"/>
      <c r="C6" s="166"/>
      <c r="D6" s="166"/>
      <c r="E6" s="166"/>
      <c r="F6" s="166"/>
      <c r="G6" s="167"/>
      <c r="M6" s="61"/>
      <c r="N6" s="61"/>
      <c r="O6" s="1"/>
    </row>
    <row r="7" spans="1:15" ht="30" customHeight="1" x14ac:dyDescent="0.25">
      <c r="A7" s="108" t="s">
        <v>5</v>
      </c>
      <c r="B7" s="145"/>
      <c r="C7" s="146"/>
      <c r="D7" s="146"/>
      <c r="E7" s="146"/>
      <c r="F7" s="146"/>
      <c r="G7" s="147"/>
      <c r="H7" s="57"/>
      <c r="I7" s="57"/>
      <c r="J7" s="57"/>
      <c r="K7" s="57"/>
      <c r="L7" s="57"/>
      <c r="M7" s="57"/>
      <c r="N7" s="57"/>
      <c r="O7" s="1"/>
    </row>
    <row r="8" spans="1:15" ht="6" customHeight="1" x14ac:dyDescent="0.25">
      <c r="A8" s="32"/>
      <c r="B8" s="33"/>
      <c r="C8" s="33"/>
      <c r="D8" s="33"/>
      <c r="E8" s="33"/>
      <c r="F8" s="34"/>
      <c r="G8" s="33"/>
      <c r="H8" s="33"/>
      <c r="I8" s="33"/>
      <c r="J8" s="33"/>
      <c r="K8" s="33"/>
      <c r="L8" s="33"/>
      <c r="M8" s="33"/>
      <c r="N8" s="33"/>
      <c r="O8" s="1"/>
    </row>
    <row r="9" spans="1:15" ht="15.75" customHeight="1" x14ac:dyDescent="0.25">
      <c r="A9" s="142" t="s">
        <v>6</v>
      </c>
      <c r="B9" s="149" t="s">
        <v>22</v>
      </c>
      <c r="C9" s="148" t="s">
        <v>7</v>
      </c>
      <c r="D9" s="148" t="s">
        <v>19</v>
      </c>
      <c r="E9" s="148" t="s">
        <v>40</v>
      </c>
      <c r="F9" s="148" t="s">
        <v>91</v>
      </c>
      <c r="G9" s="148" t="s">
        <v>8</v>
      </c>
      <c r="H9" s="150" t="s">
        <v>9</v>
      </c>
      <c r="I9" s="150"/>
      <c r="J9" s="150"/>
      <c r="K9" s="150"/>
      <c r="L9" s="151"/>
      <c r="M9" s="143" t="s">
        <v>39</v>
      </c>
      <c r="N9" s="157" t="s">
        <v>38</v>
      </c>
      <c r="O9" s="1"/>
    </row>
    <row r="10" spans="1:15" ht="78" customHeight="1" x14ac:dyDescent="0.25">
      <c r="A10" s="142"/>
      <c r="B10" s="149"/>
      <c r="C10" s="148"/>
      <c r="D10" s="148"/>
      <c r="E10" s="148"/>
      <c r="F10" s="148"/>
      <c r="G10" s="148"/>
      <c r="H10" s="92" t="s">
        <v>41</v>
      </c>
      <c r="I10" s="92" t="s">
        <v>35</v>
      </c>
      <c r="J10" s="60" t="s">
        <v>24</v>
      </c>
      <c r="K10" s="60" t="s">
        <v>36</v>
      </c>
      <c r="L10" s="60" t="s">
        <v>25</v>
      </c>
      <c r="M10" s="144"/>
      <c r="N10" s="158"/>
      <c r="O10" s="1"/>
    </row>
    <row r="11" spans="1:15" ht="15.6" x14ac:dyDescent="0.25">
      <c r="A11" s="2" t="s">
        <v>11</v>
      </c>
      <c r="B11" s="3"/>
      <c r="C11" s="3"/>
      <c r="D11" s="27"/>
      <c r="E11" s="4"/>
      <c r="F11" s="206"/>
      <c r="G11" s="206">
        <f>PRODUCT(E11,F11)</f>
        <v>0</v>
      </c>
      <c r="H11" s="72"/>
      <c r="I11" s="72"/>
      <c r="J11" s="72"/>
      <c r="K11" s="72"/>
      <c r="L11" s="73"/>
      <c r="M11" s="199">
        <f>SUM(I11,L11)</f>
        <v>0</v>
      </c>
      <c r="N11" s="91">
        <f>SUM(H11,J11,K11)</f>
        <v>0</v>
      </c>
      <c r="O11" s="1"/>
    </row>
    <row r="12" spans="1:15" ht="41.4" x14ac:dyDescent="0.25">
      <c r="A12" s="36" t="s">
        <v>34</v>
      </c>
      <c r="B12" s="37"/>
      <c r="C12" s="38"/>
      <c r="D12" s="39"/>
      <c r="E12" s="205"/>
      <c r="F12" s="40"/>
      <c r="G12" s="206">
        <f t="shared" ref="G12:G25" si="0">PRODUCT(E12,F12)</f>
        <v>0</v>
      </c>
      <c r="H12" s="42"/>
      <c r="I12" s="42"/>
      <c r="J12" s="42"/>
      <c r="K12" s="42"/>
      <c r="L12" s="43"/>
      <c r="M12" s="199">
        <f t="shared" ref="M12:M25" si="1">SUM(I12,L12)</f>
        <v>0</v>
      </c>
      <c r="N12" s="91">
        <f t="shared" ref="N12:N25" si="2">SUM(H12,J12,K12)</f>
        <v>0</v>
      </c>
      <c r="O12" s="1"/>
    </row>
    <row r="13" spans="1:15" ht="15" x14ac:dyDescent="0.25">
      <c r="A13" s="36"/>
      <c r="B13" s="37"/>
      <c r="C13" s="38"/>
      <c r="D13" s="39"/>
      <c r="E13" s="205"/>
      <c r="F13" s="40"/>
      <c r="G13" s="206">
        <f t="shared" si="0"/>
        <v>0</v>
      </c>
      <c r="H13" s="42"/>
      <c r="I13" s="42"/>
      <c r="J13" s="42"/>
      <c r="K13" s="42"/>
      <c r="L13" s="43"/>
      <c r="M13" s="199">
        <f t="shared" si="1"/>
        <v>0</v>
      </c>
      <c r="N13" s="91">
        <f t="shared" si="2"/>
        <v>0</v>
      </c>
      <c r="O13" s="1"/>
    </row>
    <row r="14" spans="1:15" ht="15" x14ac:dyDescent="0.25">
      <c r="A14" s="36"/>
      <c r="B14" s="37"/>
      <c r="C14" s="38"/>
      <c r="D14" s="39"/>
      <c r="E14" s="205"/>
      <c r="F14" s="40"/>
      <c r="G14" s="206">
        <f t="shared" si="0"/>
        <v>0</v>
      </c>
      <c r="H14" s="42"/>
      <c r="I14" s="42"/>
      <c r="J14" s="42"/>
      <c r="K14" s="42"/>
      <c r="L14" s="43"/>
      <c r="M14" s="199">
        <f t="shared" si="1"/>
        <v>0</v>
      </c>
      <c r="N14" s="91">
        <f t="shared" si="2"/>
        <v>0</v>
      </c>
      <c r="O14" s="1"/>
    </row>
    <row r="15" spans="1:15" ht="15.75" customHeight="1" x14ac:dyDescent="0.25">
      <c r="A15" s="44"/>
      <c r="B15" s="45"/>
      <c r="C15" s="45"/>
      <c r="D15" s="39"/>
      <c r="E15" s="205"/>
      <c r="F15" s="40"/>
      <c r="G15" s="206">
        <f t="shared" si="0"/>
        <v>0</v>
      </c>
      <c r="H15" s="42"/>
      <c r="I15" s="42"/>
      <c r="J15" s="42"/>
      <c r="K15" s="42"/>
      <c r="L15" s="43"/>
      <c r="M15" s="199">
        <f t="shared" si="1"/>
        <v>0</v>
      </c>
      <c r="N15" s="91">
        <f t="shared" si="2"/>
        <v>0</v>
      </c>
      <c r="O15" s="1"/>
    </row>
    <row r="16" spans="1:15" ht="15" x14ac:dyDescent="0.25">
      <c r="A16" s="46" t="s">
        <v>20</v>
      </c>
      <c r="B16" s="45"/>
      <c r="C16" s="45"/>
      <c r="D16" s="39"/>
      <c r="E16" s="205"/>
      <c r="F16" s="40"/>
      <c r="G16" s="206">
        <f t="shared" si="0"/>
        <v>0</v>
      </c>
      <c r="H16" s="42"/>
      <c r="I16" s="42"/>
      <c r="J16" s="42"/>
      <c r="K16" s="42"/>
      <c r="L16" s="43"/>
      <c r="M16" s="199">
        <f t="shared" si="1"/>
        <v>0</v>
      </c>
      <c r="N16" s="91">
        <f t="shared" si="2"/>
        <v>0</v>
      </c>
      <c r="O16" s="1"/>
    </row>
    <row r="17" spans="1:15" ht="36" customHeight="1" x14ac:dyDescent="0.25">
      <c r="A17" s="47"/>
      <c r="B17" s="37"/>
      <c r="C17" s="38"/>
      <c r="D17" s="39"/>
      <c r="E17" s="205"/>
      <c r="F17" s="40"/>
      <c r="G17" s="206">
        <f t="shared" si="0"/>
        <v>0</v>
      </c>
      <c r="H17" s="48"/>
      <c r="I17" s="48"/>
      <c r="J17" s="42"/>
      <c r="K17" s="42"/>
      <c r="L17" s="43"/>
      <c r="M17" s="199">
        <f t="shared" si="1"/>
        <v>0</v>
      </c>
      <c r="N17" s="91">
        <f t="shared" si="2"/>
        <v>0</v>
      </c>
      <c r="O17" s="1"/>
    </row>
    <row r="18" spans="1:15" ht="36" customHeight="1" x14ac:dyDescent="0.25">
      <c r="A18" s="47"/>
      <c r="B18" s="37"/>
      <c r="C18" s="38"/>
      <c r="D18" s="39"/>
      <c r="E18" s="205"/>
      <c r="F18" s="40"/>
      <c r="G18" s="206">
        <f t="shared" si="0"/>
        <v>0</v>
      </c>
      <c r="H18" s="48"/>
      <c r="I18" s="48"/>
      <c r="J18" s="42"/>
      <c r="K18" s="42"/>
      <c r="L18" s="43"/>
      <c r="M18" s="199">
        <f t="shared" si="1"/>
        <v>0</v>
      </c>
      <c r="N18" s="91">
        <f t="shared" si="2"/>
        <v>0</v>
      </c>
      <c r="O18" s="1"/>
    </row>
    <row r="19" spans="1:15" ht="21" customHeight="1" x14ac:dyDescent="0.25">
      <c r="A19" s="58"/>
      <c r="B19" s="37"/>
      <c r="C19" s="38"/>
      <c r="D19" s="39"/>
      <c r="E19" s="205"/>
      <c r="F19" s="40"/>
      <c r="G19" s="206">
        <f t="shared" si="0"/>
        <v>0</v>
      </c>
      <c r="H19" s="48"/>
      <c r="I19" s="48"/>
      <c r="J19" s="42"/>
      <c r="K19" s="42"/>
      <c r="L19" s="43"/>
      <c r="M19" s="199">
        <f t="shared" si="1"/>
        <v>0</v>
      </c>
      <c r="N19" s="91">
        <f t="shared" si="2"/>
        <v>0</v>
      </c>
      <c r="O19" s="1"/>
    </row>
    <row r="20" spans="1:15" ht="20.25" customHeight="1" x14ac:dyDescent="0.25">
      <c r="A20" s="58"/>
      <c r="B20" s="37"/>
      <c r="C20" s="38"/>
      <c r="D20" s="39"/>
      <c r="E20" s="205"/>
      <c r="F20" s="40"/>
      <c r="G20" s="206">
        <f t="shared" si="0"/>
        <v>0</v>
      </c>
      <c r="H20" s="48"/>
      <c r="I20" s="48"/>
      <c r="J20" s="42"/>
      <c r="K20" s="42"/>
      <c r="L20" s="43"/>
      <c r="M20" s="199">
        <f t="shared" si="1"/>
        <v>0</v>
      </c>
      <c r="N20" s="91">
        <f t="shared" si="2"/>
        <v>0</v>
      </c>
      <c r="O20" s="1"/>
    </row>
    <row r="21" spans="1:15" ht="21" customHeight="1" x14ac:dyDescent="0.25">
      <c r="A21" s="58"/>
      <c r="B21" s="37"/>
      <c r="C21" s="38"/>
      <c r="D21" s="39"/>
      <c r="E21" s="205"/>
      <c r="F21" s="40"/>
      <c r="G21" s="206">
        <f t="shared" si="0"/>
        <v>0</v>
      </c>
      <c r="H21" s="48"/>
      <c r="I21" s="48"/>
      <c r="J21" s="42"/>
      <c r="K21" s="42"/>
      <c r="L21" s="43"/>
      <c r="M21" s="199">
        <f t="shared" si="1"/>
        <v>0</v>
      </c>
      <c r="N21" s="91">
        <f t="shared" si="2"/>
        <v>0</v>
      </c>
      <c r="O21" s="1"/>
    </row>
    <row r="22" spans="1:15" ht="19.5" customHeight="1" x14ac:dyDescent="0.25">
      <c r="A22" s="58"/>
      <c r="B22" s="37"/>
      <c r="C22" s="38"/>
      <c r="D22" s="39"/>
      <c r="E22" s="205"/>
      <c r="F22" s="40"/>
      <c r="G22" s="206">
        <f t="shared" si="0"/>
        <v>0</v>
      </c>
      <c r="H22" s="48"/>
      <c r="I22" s="48"/>
      <c r="J22" s="42"/>
      <c r="K22" s="42"/>
      <c r="L22" s="43"/>
      <c r="M22" s="199">
        <f t="shared" si="1"/>
        <v>0</v>
      </c>
      <c r="N22" s="91">
        <f t="shared" si="2"/>
        <v>0</v>
      </c>
      <c r="O22" s="1"/>
    </row>
    <row r="23" spans="1:15" ht="19.5" customHeight="1" x14ac:dyDescent="0.25">
      <c r="A23" s="58"/>
      <c r="B23" s="37"/>
      <c r="C23" s="38"/>
      <c r="D23" s="39"/>
      <c r="E23" s="205"/>
      <c r="F23" s="40"/>
      <c r="G23" s="206">
        <f t="shared" si="0"/>
        <v>0</v>
      </c>
      <c r="H23" s="48"/>
      <c r="I23" s="48"/>
      <c r="J23" s="42"/>
      <c r="K23" s="42"/>
      <c r="L23" s="43"/>
      <c r="M23" s="199">
        <f t="shared" si="1"/>
        <v>0</v>
      </c>
      <c r="N23" s="91">
        <f t="shared" si="2"/>
        <v>0</v>
      </c>
      <c r="O23" s="1"/>
    </row>
    <row r="24" spans="1:15" ht="15" x14ac:dyDescent="0.25">
      <c r="A24" s="46" t="s">
        <v>21</v>
      </c>
      <c r="B24" s="37"/>
      <c r="C24" s="38"/>
      <c r="D24" s="39"/>
      <c r="E24" s="205"/>
      <c r="F24" s="40"/>
      <c r="G24" s="206">
        <f t="shared" si="0"/>
        <v>0</v>
      </c>
      <c r="H24" s="48"/>
      <c r="I24" s="48"/>
      <c r="J24" s="42"/>
      <c r="K24" s="42"/>
      <c r="L24" s="43"/>
      <c r="M24" s="199">
        <f t="shared" si="1"/>
        <v>0</v>
      </c>
      <c r="N24" s="91">
        <f t="shared" si="2"/>
        <v>0</v>
      </c>
      <c r="O24" s="1"/>
    </row>
    <row r="25" spans="1:15" ht="48.75" customHeight="1" x14ac:dyDescent="0.25">
      <c r="A25" s="36" t="s">
        <v>90</v>
      </c>
      <c r="B25" s="37"/>
      <c r="C25" s="38"/>
      <c r="D25" s="39"/>
      <c r="E25" s="205"/>
      <c r="F25" s="40"/>
      <c r="G25" s="206">
        <f t="shared" si="0"/>
        <v>0</v>
      </c>
      <c r="H25" s="48"/>
      <c r="I25" s="48"/>
      <c r="J25" s="42"/>
      <c r="K25" s="42"/>
      <c r="L25" s="43"/>
      <c r="M25" s="199">
        <f t="shared" si="1"/>
        <v>0</v>
      </c>
      <c r="N25" s="91">
        <f t="shared" si="2"/>
        <v>0</v>
      </c>
      <c r="O25" s="1"/>
    </row>
    <row r="26" spans="1:15" ht="27.6" x14ac:dyDescent="0.25">
      <c r="A26" s="36"/>
      <c r="B26" s="37"/>
      <c r="C26" s="38"/>
      <c r="D26" s="39"/>
      <c r="E26" s="205"/>
      <c r="F26" s="41"/>
      <c r="G26" s="41"/>
      <c r="H26" s="49" t="s">
        <v>23</v>
      </c>
      <c r="I26" s="49" t="s">
        <v>28</v>
      </c>
      <c r="J26" s="49" t="s">
        <v>26</v>
      </c>
      <c r="K26" s="104" t="s">
        <v>42</v>
      </c>
      <c r="L26" s="49" t="s">
        <v>27</v>
      </c>
      <c r="M26" s="78"/>
      <c r="N26" s="83"/>
      <c r="O26" s="1"/>
    </row>
    <row r="27" spans="1:15" ht="13.8" x14ac:dyDescent="0.25">
      <c r="A27" s="50" t="s">
        <v>18</v>
      </c>
      <c r="B27" s="37"/>
      <c r="C27" s="38"/>
      <c r="D27" s="39"/>
      <c r="E27" s="41"/>
      <c r="F27" s="41"/>
      <c r="G27" s="51">
        <f>SUM(G11:G25)</f>
        <v>0</v>
      </c>
      <c r="H27" s="52">
        <f>SUM(H11:H25)</f>
        <v>0</v>
      </c>
      <c r="I27" s="52">
        <f t="shared" ref="I27:L27" si="3">SUM(I11:I25)</f>
        <v>0</v>
      </c>
      <c r="J27" s="52">
        <f t="shared" si="3"/>
        <v>0</v>
      </c>
      <c r="K27" s="52">
        <f t="shared" si="3"/>
        <v>0</v>
      </c>
      <c r="L27" s="52">
        <f t="shared" si="3"/>
        <v>0</v>
      </c>
      <c r="M27" s="79">
        <f>SUM(M11:M25)</f>
        <v>0</v>
      </c>
      <c r="N27" s="87">
        <f>SUM(N11:N25)</f>
        <v>0</v>
      </c>
      <c r="O27" s="1"/>
    </row>
    <row r="28" spans="1:15" ht="13.8" x14ac:dyDescent="0.25">
      <c r="A28" s="50" t="s">
        <v>30</v>
      </c>
      <c r="B28" s="37"/>
      <c r="C28" s="38"/>
      <c r="D28" s="39"/>
      <c r="E28" s="41"/>
      <c r="F28" s="41"/>
      <c r="G28" s="51"/>
      <c r="H28" s="113" t="s">
        <v>31</v>
      </c>
      <c r="I28" s="113" t="s">
        <v>31</v>
      </c>
      <c r="J28" s="113" t="s">
        <v>31</v>
      </c>
      <c r="K28" s="52">
        <f>SUM(K27*0.1)</f>
        <v>0</v>
      </c>
      <c r="L28" s="52">
        <f>SUM(L27*0.1)</f>
        <v>0</v>
      </c>
      <c r="M28" s="80">
        <f>SUM(L28)</f>
        <v>0</v>
      </c>
      <c r="N28" s="89">
        <f>SUM(L28)</f>
        <v>0</v>
      </c>
      <c r="O28" s="1"/>
    </row>
    <row r="29" spans="1:15" ht="13.8" x14ac:dyDescent="0.25">
      <c r="A29" s="53" t="s">
        <v>33</v>
      </c>
      <c r="B29" s="37"/>
      <c r="C29" s="38"/>
      <c r="D29" s="39"/>
      <c r="E29" s="41"/>
      <c r="F29" s="41"/>
      <c r="G29" s="51"/>
      <c r="H29" s="52">
        <f>SUM(H27*0.3)</f>
        <v>0</v>
      </c>
      <c r="I29" s="52">
        <f>I27*0.3</f>
        <v>0</v>
      </c>
      <c r="J29" s="52">
        <f>SUM(J27*0.15)</f>
        <v>0</v>
      </c>
      <c r="K29" s="68" t="s">
        <v>31</v>
      </c>
      <c r="L29" s="68" t="s">
        <v>31</v>
      </c>
      <c r="M29" s="80">
        <f>SUM(I29)</f>
        <v>0</v>
      </c>
      <c r="N29" s="89">
        <f>SUM(H29,J29)</f>
        <v>0</v>
      </c>
      <c r="O29" s="1"/>
    </row>
    <row r="30" spans="1:15" ht="13.8" x14ac:dyDescent="0.25">
      <c r="A30" s="200" t="s">
        <v>10</v>
      </c>
      <c r="B30" s="37"/>
      <c r="C30" s="38"/>
      <c r="D30" s="54"/>
      <c r="E30" s="40"/>
      <c r="F30" s="41"/>
      <c r="G30" s="55">
        <f>SUM(H30:L30)</f>
        <v>0</v>
      </c>
      <c r="H30" s="56"/>
      <c r="I30" s="56"/>
      <c r="J30" s="56"/>
      <c r="K30" s="56"/>
      <c r="L30" s="56"/>
      <c r="M30" s="81">
        <f>SUM(M27:M29)</f>
        <v>0</v>
      </c>
      <c r="N30" s="90">
        <f>SUM(N27:N29)</f>
        <v>0</v>
      </c>
      <c r="O30" s="1"/>
    </row>
    <row r="31" spans="1:15" ht="27.75" customHeight="1" x14ac:dyDescent="0.25">
      <c r="A31" s="198" t="s">
        <v>12</v>
      </c>
      <c r="B31" s="196"/>
      <c r="C31" s="197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"/>
    </row>
    <row r="32" spans="1:15" x14ac:dyDescent="0.25">
      <c r="A32" s="6"/>
      <c r="C32" s="8"/>
      <c r="D32" s="8"/>
      <c r="E32" s="8"/>
      <c r="F32" s="9"/>
    </row>
    <row r="33" spans="1:14" x14ac:dyDescent="0.25">
      <c r="A33" s="6"/>
      <c r="B33" s="10"/>
      <c r="C33" s="7"/>
      <c r="D33" s="59"/>
      <c r="E33" s="94" t="s">
        <v>92</v>
      </c>
      <c r="F33" s="95"/>
      <c r="G33" s="96"/>
      <c r="H33" s="96"/>
      <c r="I33" s="96"/>
      <c r="J33" s="96"/>
      <c r="K33" s="96"/>
      <c r="L33" s="96"/>
      <c r="M33" s="97">
        <f>SUM(N30)</f>
        <v>0</v>
      </c>
      <c r="N33" s="194"/>
    </row>
    <row r="34" spans="1:14" x14ac:dyDescent="0.25">
      <c r="A34" s="11" t="s">
        <v>32</v>
      </c>
      <c r="B34" s="12"/>
      <c r="C34" s="10"/>
      <c r="D34" s="18"/>
      <c r="E34" s="99" t="s">
        <v>93</v>
      </c>
      <c r="F34" s="100"/>
      <c r="G34" s="101"/>
      <c r="H34" s="101"/>
      <c r="I34" s="101"/>
      <c r="J34" s="101"/>
      <c r="K34" s="101"/>
      <c r="L34" s="100"/>
      <c r="M34" s="102">
        <f>SUM(M30)</f>
        <v>0</v>
      </c>
      <c r="N34" s="195"/>
    </row>
    <row r="35" spans="1:14" x14ac:dyDescent="0.25">
      <c r="C35" s="13"/>
      <c r="D35" s="26"/>
      <c r="E35" s="16"/>
      <c r="F35" s="17"/>
      <c r="G35" s="17"/>
      <c r="H35" s="15"/>
      <c r="I35" s="15"/>
      <c r="J35" s="15"/>
      <c r="K35" s="15"/>
      <c r="L35" s="15"/>
      <c r="M35" s="62"/>
      <c r="N35" s="76"/>
    </row>
    <row r="36" spans="1:14" x14ac:dyDescent="0.25">
      <c r="C36" s="13"/>
      <c r="D36" s="18"/>
      <c r="E36" s="193"/>
      <c r="F36" s="23"/>
      <c r="G36" s="15"/>
      <c r="H36" s="15"/>
      <c r="I36" s="15"/>
      <c r="J36" s="64" t="s">
        <v>14</v>
      </c>
      <c r="K36" s="64"/>
      <c r="L36" s="15"/>
      <c r="M36" s="62" t="s">
        <v>15</v>
      </c>
      <c r="N36" s="76"/>
    </row>
    <row r="37" spans="1:14" x14ac:dyDescent="0.25">
      <c r="C37" s="13"/>
      <c r="D37" s="18"/>
      <c r="E37" s="65" t="s">
        <v>29</v>
      </c>
      <c r="F37" s="15"/>
      <c r="G37" s="17"/>
      <c r="H37" s="15"/>
      <c r="I37" s="15"/>
      <c r="J37" s="15" t="s">
        <v>16</v>
      </c>
      <c r="K37" s="15"/>
      <c r="L37" s="15"/>
      <c r="M37" s="62" t="s">
        <v>17</v>
      </c>
      <c r="N37" s="76"/>
    </row>
    <row r="38" spans="1:14" x14ac:dyDescent="0.25">
      <c r="A38" s="11" t="s">
        <v>13</v>
      </c>
      <c r="B38" s="74"/>
      <c r="C38" s="11"/>
      <c r="D38" s="17"/>
      <c r="E38" s="19"/>
      <c r="F38" s="17"/>
      <c r="G38" s="17"/>
      <c r="H38" s="15"/>
      <c r="I38" s="15"/>
      <c r="J38" s="15"/>
      <c r="K38" s="15"/>
      <c r="L38" s="15"/>
      <c r="M38" s="62"/>
      <c r="N38" s="76"/>
    </row>
    <row r="39" spans="1:14" x14ac:dyDescent="0.25">
      <c r="A39" s="11" t="s">
        <v>16</v>
      </c>
      <c r="B39" s="21" t="s">
        <v>17</v>
      </c>
      <c r="D39" s="18"/>
      <c r="E39" s="14"/>
      <c r="F39" s="15"/>
      <c r="G39" s="15"/>
      <c r="H39" s="15"/>
      <c r="I39" s="15"/>
      <c r="J39" s="18"/>
      <c r="K39" s="18"/>
      <c r="L39" s="15"/>
      <c r="M39" s="66"/>
      <c r="N39" s="77"/>
    </row>
    <row r="40" spans="1:14" x14ac:dyDescent="0.25">
      <c r="A40" s="11"/>
      <c r="B40" s="20"/>
      <c r="D40" s="18"/>
      <c r="E40" s="22"/>
      <c r="F40" s="23"/>
      <c r="G40" s="24"/>
      <c r="H40" s="23"/>
      <c r="I40" s="23"/>
      <c r="J40" s="25"/>
      <c r="K40" s="25"/>
      <c r="L40" s="23"/>
      <c r="M40" s="67"/>
      <c r="N40" s="77"/>
    </row>
    <row r="41" spans="1:14" x14ac:dyDescent="0.25">
      <c r="A41" s="11"/>
      <c r="B41" s="21"/>
      <c r="C41" s="8"/>
      <c r="D41" s="8"/>
      <c r="E41" s="8"/>
    </row>
    <row r="42" spans="1:14" x14ac:dyDescent="0.25">
      <c r="C42" s="8"/>
      <c r="D42" s="8"/>
      <c r="E42" s="8"/>
    </row>
    <row r="43" spans="1:14" x14ac:dyDescent="0.25">
      <c r="C43" s="8"/>
      <c r="D43" s="8"/>
      <c r="E43" s="8"/>
    </row>
    <row r="44" spans="1:14" x14ac:dyDescent="0.25">
      <c r="C44" s="8"/>
      <c r="D44" s="8"/>
      <c r="E44" s="8"/>
    </row>
    <row r="45" spans="1:14" x14ac:dyDescent="0.25">
      <c r="C45" s="8"/>
      <c r="D45" s="8"/>
      <c r="E45" s="8"/>
    </row>
  </sheetData>
  <mergeCells count="19">
    <mergeCell ref="D31:N31"/>
    <mergeCell ref="B1:G1"/>
    <mergeCell ref="N9:N10"/>
    <mergeCell ref="B2:G2"/>
    <mergeCell ref="B3:G3"/>
    <mergeCell ref="B4:G4"/>
    <mergeCell ref="B5:G5"/>
    <mergeCell ref="B6:G6"/>
    <mergeCell ref="D9:D10"/>
    <mergeCell ref="A31:C31"/>
    <mergeCell ref="A9:A10"/>
    <mergeCell ref="M9:M10"/>
    <mergeCell ref="B7:G7"/>
    <mergeCell ref="G9:G10"/>
    <mergeCell ref="B9:B10"/>
    <mergeCell ref="C9:C10"/>
    <mergeCell ref="E9:E10"/>
    <mergeCell ref="H9:L9"/>
    <mergeCell ref="F9:F10"/>
  </mergeCells>
  <phoneticPr fontId="3" type="noConversion"/>
  <dataValidations disablePrompts="1" count="2">
    <dataValidation type="list" allowBlank="1" showInputMessage="1" showErrorMessage="1" sqref="C12:C14 C17:C30">
      <formula1>"Volunteer Labour, Paid Labour, Materials, Service"</formula1>
    </dataValidation>
    <dataValidation type="list" allowBlank="1" showInputMessage="1" showErrorMessage="1" sqref="B12:B14 B17:B30">
      <formula1>"E, F"</formula1>
    </dataValidation>
  </dataValidations>
  <pageMargins left="0.6" right="0.51" top="0.51" bottom="0.54" header="0.38" footer="0.3"/>
  <pageSetup paperSize="8" scale="84" fitToHeight="0" orientation="landscape" r:id="rId1"/>
  <headerFooter alignWithMargins="0"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6" workbookViewId="0">
      <selection activeCell="G23" sqref="G23"/>
    </sheetView>
  </sheetViews>
  <sheetFormatPr defaultColWidth="9.109375" defaultRowHeight="13.2" x14ac:dyDescent="0.25"/>
  <cols>
    <col min="1" max="1" width="44.109375" style="93" customWidth="1"/>
    <col min="2" max="2" width="12" style="93" customWidth="1"/>
    <col min="3" max="3" width="17.33203125" style="93" customWidth="1"/>
    <col min="4" max="4" width="34.6640625" style="93" customWidth="1"/>
    <col min="5" max="5" width="8.44140625" style="93" customWidth="1"/>
    <col min="6" max="6" width="11.6640625" style="93" customWidth="1"/>
    <col min="7" max="7" width="14.5546875" style="93" customWidth="1"/>
    <col min="8" max="8" width="14.88671875" style="93" customWidth="1"/>
    <col min="9" max="9" width="12.6640625" style="93" customWidth="1"/>
    <col min="10" max="10" width="11.88671875" style="93" customWidth="1"/>
    <col min="11" max="11" width="13.5546875" style="93" customWidth="1"/>
    <col min="12" max="12" width="14" style="93" customWidth="1"/>
    <col min="13" max="14" width="16.109375" style="93" customWidth="1"/>
    <col min="15" max="15" width="14.5546875" style="93" customWidth="1"/>
    <col min="16" max="16384" width="9.109375" style="93"/>
  </cols>
  <sheetData>
    <row r="1" spans="1:15" ht="18.600000000000001" x14ac:dyDescent="0.45">
      <c r="A1" s="105" t="s">
        <v>43</v>
      </c>
      <c r="B1" s="152" t="s">
        <v>44</v>
      </c>
      <c r="C1" s="153"/>
      <c r="D1" s="153"/>
      <c r="E1" s="153"/>
      <c r="F1" s="153"/>
      <c r="G1" s="154"/>
      <c r="H1" s="30"/>
      <c r="I1" s="30"/>
      <c r="J1" s="31"/>
      <c r="K1" s="31"/>
      <c r="L1" s="31"/>
      <c r="M1" s="31"/>
      <c r="N1" s="75"/>
      <c r="O1" s="70"/>
    </row>
    <row r="2" spans="1:15" ht="15" x14ac:dyDescent="0.25">
      <c r="A2" s="106" t="s">
        <v>0</v>
      </c>
      <c r="B2" s="162" t="s">
        <v>45</v>
      </c>
      <c r="C2" s="160"/>
      <c r="D2" s="160"/>
      <c r="E2" s="160"/>
      <c r="F2" s="160"/>
      <c r="G2" s="161"/>
      <c r="H2" s="28"/>
      <c r="I2" s="28"/>
      <c r="J2" s="28"/>
      <c r="K2" s="28"/>
      <c r="L2" s="28"/>
      <c r="M2" s="28"/>
      <c r="N2" s="28"/>
      <c r="O2" s="70"/>
    </row>
    <row r="3" spans="1:15" ht="15" x14ac:dyDescent="0.25">
      <c r="A3" s="106" t="s">
        <v>1</v>
      </c>
      <c r="B3" s="162" t="s">
        <v>46</v>
      </c>
      <c r="C3" s="160"/>
      <c r="D3" s="160"/>
      <c r="E3" s="160"/>
      <c r="F3" s="160"/>
      <c r="G3" s="161"/>
      <c r="H3" s="28"/>
      <c r="I3" s="28"/>
      <c r="J3" s="28"/>
      <c r="K3" s="28"/>
      <c r="L3" s="28"/>
      <c r="M3" s="28"/>
      <c r="N3" s="28"/>
      <c r="O3" s="70"/>
    </row>
    <row r="4" spans="1:15" ht="15" x14ac:dyDescent="0.25">
      <c r="A4" s="107" t="s">
        <v>3</v>
      </c>
      <c r="B4" s="162" t="s">
        <v>47</v>
      </c>
      <c r="C4" s="163"/>
      <c r="D4" s="163"/>
      <c r="E4" s="163"/>
      <c r="F4" s="163"/>
      <c r="G4" s="164"/>
      <c r="H4" s="29"/>
      <c r="I4" s="29"/>
      <c r="J4" s="29"/>
      <c r="K4" s="29"/>
      <c r="L4" s="29"/>
      <c r="M4" s="29"/>
      <c r="N4" s="29"/>
      <c r="O4" s="70"/>
    </row>
    <row r="5" spans="1:15" ht="13.8" x14ac:dyDescent="0.25">
      <c r="A5" s="106" t="s">
        <v>4</v>
      </c>
      <c r="B5" s="165"/>
      <c r="C5" s="166"/>
      <c r="D5" s="166"/>
      <c r="E5" s="166"/>
      <c r="F5" s="166"/>
      <c r="G5" s="167"/>
      <c r="H5"/>
      <c r="I5"/>
      <c r="J5"/>
      <c r="K5"/>
      <c r="L5"/>
      <c r="M5" s="61"/>
      <c r="N5" s="61"/>
      <c r="O5" s="70"/>
    </row>
    <row r="6" spans="1:15" ht="15" x14ac:dyDescent="0.25">
      <c r="A6" s="108" t="s">
        <v>5</v>
      </c>
      <c r="B6" s="145" t="s">
        <v>48</v>
      </c>
      <c r="C6" s="146"/>
      <c r="D6" s="146"/>
      <c r="E6" s="146"/>
      <c r="F6" s="146"/>
      <c r="G6" s="147"/>
      <c r="H6" s="57"/>
      <c r="I6" s="57"/>
      <c r="J6" s="57"/>
      <c r="K6" s="57"/>
      <c r="L6" s="57"/>
      <c r="M6" s="57"/>
      <c r="N6" s="57"/>
      <c r="O6" s="70"/>
    </row>
    <row r="7" spans="1:15" ht="15" x14ac:dyDescent="0.25">
      <c r="A7" s="32"/>
      <c r="B7" s="33"/>
      <c r="C7" s="33"/>
      <c r="D7" s="33"/>
      <c r="E7" s="33"/>
      <c r="F7" s="34"/>
      <c r="G7" s="33"/>
      <c r="H7" s="33"/>
      <c r="I7" s="33"/>
      <c r="J7" s="33"/>
      <c r="K7" s="33"/>
      <c r="L7" s="33"/>
      <c r="M7" s="33"/>
      <c r="N7" s="33"/>
      <c r="O7" s="71"/>
    </row>
    <row r="8" spans="1:15" ht="15" customHeight="1" x14ac:dyDescent="0.25">
      <c r="A8" s="142" t="s">
        <v>6</v>
      </c>
      <c r="B8" s="149" t="s">
        <v>22</v>
      </c>
      <c r="C8" s="148" t="s">
        <v>7</v>
      </c>
      <c r="D8" s="148" t="s">
        <v>19</v>
      </c>
      <c r="E8" s="148" t="s">
        <v>40</v>
      </c>
      <c r="F8" s="203" t="s">
        <v>96</v>
      </c>
      <c r="G8" s="148" t="s">
        <v>8</v>
      </c>
      <c r="H8" s="170" t="s">
        <v>52</v>
      </c>
      <c r="I8" s="150"/>
      <c r="J8" s="150"/>
      <c r="K8" s="150"/>
      <c r="L8" s="151"/>
      <c r="M8" s="143" t="s">
        <v>39</v>
      </c>
      <c r="N8" s="157" t="s">
        <v>38</v>
      </c>
      <c r="O8" s="168" t="s">
        <v>37</v>
      </c>
    </row>
    <row r="9" spans="1:15" ht="66" x14ac:dyDescent="0.25">
      <c r="A9" s="142"/>
      <c r="B9" s="149"/>
      <c r="C9" s="148"/>
      <c r="D9" s="148"/>
      <c r="E9" s="148"/>
      <c r="F9" s="148"/>
      <c r="G9" s="148"/>
      <c r="H9" s="92" t="s">
        <v>41</v>
      </c>
      <c r="I9" s="60" t="s">
        <v>35</v>
      </c>
      <c r="J9" s="60" t="s">
        <v>24</v>
      </c>
      <c r="K9" s="92" t="s">
        <v>54</v>
      </c>
      <c r="L9" s="60" t="s">
        <v>25</v>
      </c>
      <c r="M9" s="144"/>
      <c r="N9" s="158"/>
      <c r="O9" s="168"/>
    </row>
    <row r="10" spans="1:15" ht="15.6" x14ac:dyDescent="0.25">
      <c r="A10" s="2" t="s">
        <v>11</v>
      </c>
      <c r="B10" s="3"/>
      <c r="C10" s="3"/>
      <c r="D10" s="27"/>
      <c r="E10" s="4"/>
      <c r="F10" s="204"/>
      <c r="G10" s="5"/>
      <c r="H10" s="72"/>
      <c r="I10" s="72"/>
      <c r="J10" s="72"/>
      <c r="K10" s="72"/>
      <c r="L10" s="73"/>
      <c r="M10" s="201">
        <f>SUM(I10,L10)</f>
        <v>0</v>
      </c>
      <c r="N10" s="91">
        <f>SUM(H10,J10,K10)</f>
        <v>0</v>
      </c>
      <c r="O10" s="82"/>
    </row>
    <row r="11" spans="1:15" ht="41.4" x14ac:dyDescent="0.25">
      <c r="A11" s="36" t="s">
        <v>34</v>
      </c>
      <c r="B11" s="109" t="s">
        <v>49</v>
      </c>
      <c r="C11" s="38" t="s">
        <v>50</v>
      </c>
      <c r="D11" s="110" t="s">
        <v>51</v>
      </c>
      <c r="E11" s="54">
        <v>40</v>
      </c>
      <c r="F11" s="41">
        <v>35</v>
      </c>
      <c r="G11" s="41">
        <f>E11*F11</f>
        <v>1400</v>
      </c>
      <c r="H11" s="42"/>
      <c r="I11" s="42"/>
      <c r="J11" s="42">
        <v>1400</v>
      </c>
      <c r="K11" s="42"/>
      <c r="L11" s="43"/>
      <c r="M11" s="201">
        <f t="shared" ref="M11:M22" si="0">SUM(I11,L11)</f>
        <v>0</v>
      </c>
      <c r="N11" s="91">
        <f t="shared" ref="N11:N22" si="1">SUM(H11,J11,K11)</f>
        <v>1400</v>
      </c>
      <c r="O11" s="84"/>
    </row>
    <row r="12" spans="1:15" ht="15" x14ac:dyDescent="0.25">
      <c r="A12" s="46" t="s">
        <v>20</v>
      </c>
      <c r="B12" s="45"/>
      <c r="C12" s="45"/>
      <c r="D12" s="39"/>
      <c r="E12" s="40"/>
      <c r="F12" s="41"/>
      <c r="G12" s="41"/>
      <c r="H12" s="42"/>
      <c r="I12" s="42"/>
      <c r="J12" s="42"/>
      <c r="K12" s="42"/>
      <c r="L12" s="43"/>
      <c r="M12" s="201">
        <f t="shared" si="0"/>
        <v>0</v>
      </c>
      <c r="N12" s="91">
        <f t="shared" si="1"/>
        <v>0</v>
      </c>
      <c r="O12" s="82"/>
    </row>
    <row r="13" spans="1:15" ht="15" x14ac:dyDescent="0.25">
      <c r="A13" s="111" t="s">
        <v>53</v>
      </c>
      <c r="B13" s="109" t="s">
        <v>49</v>
      </c>
      <c r="C13" s="38" t="s">
        <v>50</v>
      </c>
      <c r="D13" s="110" t="s">
        <v>58</v>
      </c>
      <c r="E13" s="54">
        <v>80</v>
      </c>
      <c r="F13" s="41">
        <v>35</v>
      </c>
      <c r="G13" s="41">
        <f t="shared" ref="G13:G19" si="2">E13*F13</f>
        <v>2800</v>
      </c>
      <c r="H13" s="48"/>
      <c r="I13" s="48"/>
      <c r="J13" s="42">
        <v>2800</v>
      </c>
      <c r="K13" s="42"/>
      <c r="L13" s="43"/>
      <c r="M13" s="201">
        <f t="shared" si="0"/>
        <v>0</v>
      </c>
      <c r="N13" s="91">
        <f t="shared" si="1"/>
        <v>2800</v>
      </c>
      <c r="O13" s="85"/>
    </row>
    <row r="14" spans="1:15" ht="15" x14ac:dyDescent="0.25">
      <c r="A14" s="47"/>
      <c r="B14" s="109" t="s">
        <v>57</v>
      </c>
      <c r="C14" s="38" t="s">
        <v>55</v>
      </c>
      <c r="D14" s="110" t="s">
        <v>56</v>
      </c>
      <c r="E14" s="54">
        <v>1</v>
      </c>
      <c r="F14" s="41">
        <v>400</v>
      </c>
      <c r="G14" s="41">
        <f t="shared" si="2"/>
        <v>400</v>
      </c>
      <c r="H14" s="48"/>
      <c r="I14" s="48"/>
      <c r="J14" s="42"/>
      <c r="K14" s="42"/>
      <c r="L14" s="43">
        <v>400</v>
      </c>
      <c r="M14" s="201">
        <f t="shared" si="0"/>
        <v>400</v>
      </c>
      <c r="N14" s="91">
        <f t="shared" si="1"/>
        <v>0</v>
      </c>
      <c r="O14" s="85"/>
    </row>
    <row r="15" spans="1:15" ht="15" x14ac:dyDescent="0.25">
      <c r="A15" s="58"/>
      <c r="B15" s="37" t="s">
        <v>49</v>
      </c>
      <c r="C15" s="38" t="s">
        <v>55</v>
      </c>
      <c r="D15" s="110" t="s">
        <v>59</v>
      </c>
      <c r="E15" s="54">
        <v>1</v>
      </c>
      <c r="F15" s="41">
        <v>50</v>
      </c>
      <c r="G15" s="41">
        <f t="shared" si="2"/>
        <v>50</v>
      </c>
      <c r="H15" s="48"/>
      <c r="I15" s="48"/>
      <c r="J15" s="42"/>
      <c r="K15" s="42"/>
      <c r="L15" s="43">
        <v>50</v>
      </c>
      <c r="M15" s="201">
        <f t="shared" si="0"/>
        <v>50</v>
      </c>
      <c r="N15" s="91">
        <f t="shared" si="1"/>
        <v>0</v>
      </c>
      <c r="O15" s="85"/>
    </row>
    <row r="16" spans="1:15" ht="15" x14ac:dyDescent="0.25">
      <c r="A16" s="112" t="s">
        <v>60</v>
      </c>
      <c r="B16" s="109" t="s">
        <v>57</v>
      </c>
      <c r="C16" s="38" t="s">
        <v>61</v>
      </c>
      <c r="D16" s="110" t="s">
        <v>62</v>
      </c>
      <c r="E16" s="54">
        <v>1</v>
      </c>
      <c r="F16" s="41">
        <v>600</v>
      </c>
      <c r="G16" s="41">
        <f t="shared" si="2"/>
        <v>600</v>
      </c>
      <c r="H16" s="48"/>
      <c r="I16" s="48"/>
      <c r="J16" s="42"/>
      <c r="K16" s="42"/>
      <c r="L16" s="43">
        <v>600</v>
      </c>
      <c r="M16" s="201">
        <f t="shared" si="0"/>
        <v>600</v>
      </c>
      <c r="N16" s="91">
        <f t="shared" si="1"/>
        <v>0</v>
      </c>
      <c r="O16" s="85"/>
    </row>
    <row r="17" spans="1:15" ht="15" x14ac:dyDescent="0.25">
      <c r="A17" s="112" t="s">
        <v>63</v>
      </c>
      <c r="B17" s="37" t="s">
        <v>49</v>
      </c>
      <c r="C17" s="38" t="s">
        <v>50</v>
      </c>
      <c r="D17" s="110" t="s">
        <v>64</v>
      </c>
      <c r="E17" s="54">
        <v>144</v>
      </c>
      <c r="F17" s="41">
        <v>35</v>
      </c>
      <c r="G17" s="41">
        <f t="shared" si="2"/>
        <v>5040</v>
      </c>
      <c r="H17" s="48"/>
      <c r="I17" s="48"/>
      <c r="J17" s="42">
        <v>5040</v>
      </c>
      <c r="K17" s="42"/>
      <c r="L17" s="43"/>
      <c r="M17" s="201">
        <f t="shared" si="0"/>
        <v>0</v>
      </c>
      <c r="N17" s="91">
        <f t="shared" si="1"/>
        <v>5040</v>
      </c>
      <c r="O17" s="85"/>
    </row>
    <row r="18" spans="1:15" ht="41.4" x14ac:dyDescent="0.25">
      <c r="A18" s="58"/>
      <c r="B18" s="109" t="s">
        <v>49</v>
      </c>
      <c r="C18" s="38" t="s">
        <v>55</v>
      </c>
      <c r="D18" s="110" t="s">
        <v>65</v>
      </c>
      <c r="E18" s="54">
        <v>1</v>
      </c>
      <c r="F18" s="41">
        <v>150</v>
      </c>
      <c r="G18" s="41">
        <f t="shared" si="2"/>
        <v>150</v>
      </c>
      <c r="H18" s="48"/>
      <c r="I18" s="48"/>
      <c r="J18" s="42"/>
      <c r="K18" s="42">
        <v>150</v>
      </c>
      <c r="L18" s="43"/>
      <c r="M18" s="201">
        <f t="shared" si="0"/>
        <v>0</v>
      </c>
      <c r="N18" s="91">
        <f t="shared" si="1"/>
        <v>150</v>
      </c>
      <c r="O18" s="85"/>
    </row>
    <row r="19" spans="1:15" ht="15" x14ac:dyDescent="0.25">
      <c r="A19" s="58"/>
      <c r="B19" s="37" t="s">
        <v>49</v>
      </c>
      <c r="C19" s="38" t="s">
        <v>55</v>
      </c>
      <c r="D19" s="110" t="s">
        <v>66</v>
      </c>
      <c r="E19" s="54">
        <v>1</v>
      </c>
      <c r="F19" s="41">
        <v>300</v>
      </c>
      <c r="G19" s="41">
        <f t="shared" si="2"/>
        <v>300</v>
      </c>
      <c r="H19" s="48"/>
      <c r="I19" s="48"/>
      <c r="J19" s="42">
        <v>300</v>
      </c>
      <c r="K19" s="42"/>
      <c r="L19" s="43"/>
      <c r="M19" s="201">
        <f t="shared" si="0"/>
        <v>0</v>
      </c>
      <c r="N19" s="91">
        <f t="shared" si="1"/>
        <v>300</v>
      </c>
      <c r="O19" s="85"/>
    </row>
    <row r="20" spans="1:15" ht="15" x14ac:dyDescent="0.25">
      <c r="A20" s="46" t="s">
        <v>21</v>
      </c>
      <c r="B20" s="37"/>
      <c r="C20" s="38"/>
      <c r="D20" s="39"/>
      <c r="E20" s="54"/>
      <c r="F20" s="41"/>
      <c r="G20" s="41"/>
      <c r="H20" s="48"/>
      <c r="I20" s="48"/>
      <c r="J20" s="42"/>
      <c r="K20" s="42"/>
      <c r="L20" s="43"/>
      <c r="M20" s="201">
        <f t="shared" si="0"/>
        <v>0</v>
      </c>
      <c r="N20" s="91">
        <f t="shared" si="1"/>
        <v>0</v>
      </c>
      <c r="O20" s="86"/>
    </row>
    <row r="21" spans="1:15" ht="27.6" x14ac:dyDescent="0.25">
      <c r="A21" s="114" t="s">
        <v>67</v>
      </c>
      <c r="B21" s="37" t="s">
        <v>49</v>
      </c>
      <c r="C21" s="38" t="s">
        <v>50</v>
      </c>
      <c r="D21" s="110" t="s">
        <v>68</v>
      </c>
      <c r="E21" s="40">
        <v>10</v>
      </c>
      <c r="F21" s="41">
        <v>35</v>
      </c>
      <c r="G21" s="41">
        <f>E21*F21</f>
        <v>350</v>
      </c>
      <c r="H21" s="48"/>
      <c r="I21" s="48"/>
      <c r="J21" s="42">
        <v>350</v>
      </c>
      <c r="K21" s="42"/>
      <c r="L21" s="43"/>
      <c r="M21" s="201">
        <f t="shared" si="0"/>
        <v>0</v>
      </c>
      <c r="N21" s="91">
        <f t="shared" si="1"/>
        <v>350</v>
      </c>
      <c r="O21" s="86"/>
    </row>
    <row r="22" spans="1:15" ht="27.6" x14ac:dyDescent="0.25">
      <c r="A22" s="36"/>
      <c r="B22" s="37"/>
      <c r="C22" s="38"/>
      <c r="D22" s="39"/>
      <c r="E22" s="40"/>
      <c r="F22" s="41"/>
      <c r="G22" s="41"/>
      <c r="H22" s="49" t="s">
        <v>23</v>
      </c>
      <c r="I22" s="49" t="s">
        <v>28</v>
      </c>
      <c r="J22" s="49" t="s">
        <v>26</v>
      </c>
      <c r="K22" s="104" t="s">
        <v>42</v>
      </c>
      <c r="L22" s="49" t="s">
        <v>27</v>
      </c>
      <c r="M22" s="201"/>
      <c r="N22" s="91"/>
      <c r="O22" s="82"/>
    </row>
    <row r="23" spans="1:15" ht="13.8" x14ac:dyDescent="0.25">
      <c r="A23" s="50" t="s">
        <v>18</v>
      </c>
      <c r="B23" s="37"/>
      <c r="C23" s="38"/>
      <c r="D23" s="39"/>
      <c r="E23" s="41"/>
      <c r="F23" s="41"/>
      <c r="G23" s="51">
        <f>SUM(G10:G21)</f>
        <v>11090</v>
      </c>
      <c r="H23" s="52">
        <f>SUM(H10:H21)</f>
        <v>0</v>
      </c>
      <c r="I23" s="52">
        <f>SUM(I10:I21)</f>
        <v>0</v>
      </c>
      <c r="J23" s="52">
        <f>SUM(J10:J21)</f>
        <v>9890</v>
      </c>
      <c r="K23" s="52">
        <f>SUM(K10:K21)</f>
        <v>150</v>
      </c>
      <c r="L23" s="52">
        <f>SUM(L10:L21)</f>
        <v>1050</v>
      </c>
      <c r="M23" s="79">
        <f>SUM(M10:M21)</f>
        <v>1050</v>
      </c>
      <c r="N23" s="88">
        <f>SUM(N10:N21)</f>
        <v>10040</v>
      </c>
      <c r="O23" s="88">
        <f>SUM(O10:O21)</f>
        <v>0</v>
      </c>
    </row>
    <row r="24" spans="1:15" ht="13.8" x14ac:dyDescent="0.25">
      <c r="A24" s="50" t="s">
        <v>30</v>
      </c>
      <c r="B24" s="37"/>
      <c r="C24" s="38"/>
      <c r="D24" s="39"/>
      <c r="E24" s="41"/>
      <c r="F24" s="41"/>
      <c r="G24" s="51"/>
      <c r="H24" s="113" t="s">
        <v>31</v>
      </c>
      <c r="I24" s="113" t="s">
        <v>31</v>
      </c>
      <c r="J24" s="113" t="s">
        <v>31</v>
      </c>
      <c r="K24" s="52">
        <f>PRODUCT(K23,0.1)</f>
        <v>15</v>
      </c>
      <c r="L24" s="52">
        <f>PRODUCT(L23,0.1)</f>
        <v>105</v>
      </c>
      <c r="M24" s="80">
        <f>SUM(K24)</f>
        <v>15</v>
      </c>
      <c r="N24" s="89">
        <f>SUM(L24)</f>
        <v>105</v>
      </c>
      <c r="O24" s="89">
        <f t="shared" ref="O24" si="3">PRODUCT(O23,0.1)</f>
        <v>0</v>
      </c>
    </row>
    <row r="25" spans="1:15" ht="13.8" x14ac:dyDescent="0.25">
      <c r="A25" s="53" t="s">
        <v>33</v>
      </c>
      <c r="B25" s="37"/>
      <c r="C25" s="38"/>
      <c r="D25" s="39"/>
      <c r="E25" s="41"/>
      <c r="F25" s="41"/>
      <c r="G25" s="51"/>
      <c r="H25" s="52">
        <f>SUM(H23*0.3)</f>
        <v>0</v>
      </c>
      <c r="I25" s="52">
        <f>SUM(I23*0.3)</f>
        <v>0</v>
      </c>
      <c r="J25" s="52">
        <f>PRODUCT(J23,1/15)</f>
        <v>659.33333333333337</v>
      </c>
      <c r="K25" s="68" t="s">
        <v>31</v>
      </c>
      <c r="L25" s="68" t="s">
        <v>31</v>
      </c>
      <c r="M25" s="80">
        <f>SUM(I25)</f>
        <v>0</v>
      </c>
      <c r="N25" s="89">
        <f>SUM(H25,J25)</f>
        <v>659.33333333333337</v>
      </c>
      <c r="O25" s="89"/>
    </row>
    <row r="26" spans="1:15" ht="13.8" x14ac:dyDescent="0.25">
      <c r="A26" s="50" t="s">
        <v>10</v>
      </c>
      <c r="B26" s="37"/>
      <c r="C26" s="38"/>
      <c r="D26" s="54"/>
      <c r="E26" s="40"/>
      <c r="F26" s="41"/>
      <c r="G26" s="55"/>
      <c r="H26" s="56"/>
      <c r="I26" s="56"/>
      <c r="J26" s="56"/>
      <c r="K26" s="56"/>
      <c r="L26" s="56"/>
      <c r="M26" s="81">
        <f>SUM(M23:M25)</f>
        <v>1065</v>
      </c>
      <c r="N26" s="90">
        <f>SUM(N23:N25)</f>
        <v>10804.333333333334</v>
      </c>
      <c r="O26" s="90">
        <f>SUM(O23:O25)</f>
        <v>0</v>
      </c>
    </row>
    <row r="27" spans="1:15" ht="13.8" x14ac:dyDescent="0.25">
      <c r="A27" s="35" t="s">
        <v>12</v>
      </c>
      <c r="B27" s="155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69"/>
    </row>
    <row r="28" spans="1:15" x14ac:dyDescent="0.25">
      <c r="A28" s="6"/>
      <c r="B28"/>
      <c r="C28" s="8"/>
      <c r="D28" s="8"/>
      <c r="E28" s="8"/>
      <c r="F28" s="9"/>
      <c r="G28"/>
      <c r="H28"/>
      <c r="I28"/>
      <c r="J28"/>
      <c r="K28"/>
      <c r="L28"/>
      <c r="M28"/>
      <c r="N28"/>
      <c r="O28" s="69"/>
    </row>
    <row r="29" spans="1:15" x14ac:dyDescent="0.25">
      <c r="A29" s="6"/>
      <c r="B29" s="10"/>
      <c r="C29" s="7"/>
      <c r="D29" s="59"/>
      <c r="E29" s="94" t="s">
        <v>95</v>
      </c>
      <c r="F29" s="95"/>
      <c r="G29" s="96"/>
      <c r="H29" s="96"/>
      <c r="I29" s="96"/>
      <c r="J29" s="96"/>
      <c r="K29" s="96"/>
      <c r="L29" s="96"/>
      <c r="M29" s="97">
        <f>SUM(N26)</f>
        <v>10804.333333333334</v>
      </c>
      <c r="N29" s="98"/>
      <c r="O29" s="69"/>
    </row>
    <row r="30" spans="1:15" x14ac:dyDescent="0.25">
      <c r="A30" s="11" t="s">
        <v>32</v>
      </c>
      <c r="B30" s="12"/>
      <c r="C30" s="10"/>
      <c r="D30" s="18"/>
      <c r="E30" s="99" t="s">
        <v>94</v>
      </c>
      <c r="F30" s="100"/>
      <c r="G30" s="101"/>
      <c r="H30" s="101"/>
      <c r="I30" s="101"/>
      <c r="J30" s="101"/>
      <c r="K30" s="101"/>
      <c r="L30" s="100"/>
      <c r="M30" s="202">
        <f>SUM(M26)</f>
        <v>1065</v>
      </c>
      <c r="N30" s="103"/>
      <c r="O30" s="69"/>
    </row>
    <row r="31" spans="1:15" x14ac:dyDescent="0.25">
      <c r="A31"/>
      <c r="B31"/>
      <c r="C31" s="13"/>
      <c r="D31" s="26"/>
      <c r="E31" s="16"/>
      <c r="F31" s="17"/>
      <c r="G31" s="17"/>
      <c r="H31" s="15"/>
      <c r="I31" s="15"/>
      <c r="J31" s="15"/>
      <c r="K31" s="15"/>
      <c r="L31" s="15"/>
      <c r="M31" s="62"/>
      <c r="N31" s="76"/>
      <c r="O31" s="69"/>
    </row>
    <row r="32" spans="1:15" x14ac:dyDescent="0.25">
      <c r="A32"/>
      <c r="B32"/>
      <c r="C32" s="13"/>
      <c r="D32" s="18"/>
      <c r="E32" s="63"/>
      <c r="F32" s="15"/>
      <c r="G32" s="15"/>
      <c r="H32" s="15"/>
      <c r="I32" s="15"/>
      <c r="J32" s="64" t="s">
        <v>14</v>
      </c>
      <c r="K32" s="64"/>
      <c r="L32" s="15"/>
      <c r="M32" s="62" t="s">
        <v>15</v>
      </c>
      <c r="N32" s="76"/>
      <c r="O32" s="69"/>
    </row>
    <row r="33" spans="1:15" x14ac:dyDescent="0.25">
      <c r="A33"/>
      <c r="B33"/>
      <c r="C33" s="13"/>
      <c r="D33" s="18"/>
      <c r="E33" s="65" t="s">
        <v>29</v>
      </c>
      <c r="F33" s="15"/>
      <c r="G33" s="17"/>
      <c r="H33" s="15"/>
      <c r="I33" s="15"/>
      <c r="J33" s="15" t="s">
        <v>16</v>
      </c>
      <c r="K33" s="15"/>
      <c r="L33" s="15"/>
      <c r="M33" s="62" t="s">
        <v>17</v>
      </c>
      <c r="N33" s="76"/>
      <c r="O33" s="69"/>
    </row>
    <row r="34" spans="1:15" x14ac:dyDescent="0.25">
      <c r="A34" s="11" t="s">
        <v>13</v>
      </c>
      <c r="B34" s="74"/>
      <c r="C34" s="11"/>
      <c r="D34" s="17"/>
      <c r="E34" s="19"/>
      <c r="F34" s="17"/>
      <c r="G34" s="17"/>
      <c r="H34" s="15"/>
      <c r="I34" s="15"/>
      <c r="J34" s="15"/>
      <c r="K34" s="15"/>
      <c r="L34" s="15"/>
      <c r="M34" s="62"/>
      <c r="N34" s="76"/>
      <c r="O34" s="69"/>
    </row>
    <row r="35" spans="1:15" x14ac:dyDescent="0.25">
      <c r="A35" s="11" t="s">
        <v>16</v>
      </c>
      <c r="B35" s="21" t="s">
        <v>17</v>
      </c>
      <c r="C35"/>
      <c r="D35" s="18"/>
      <c r="E35" s="14"/>
      <c r="F35" s="15"/>
      <c r="G35" s="15"/>
      <c r="H35" s="15"/>
      <c r="I35" s="15"/>
      <c r="J35" s="18"/>
      <c r="K35" s="18"/>
      <c r="L35" s="15"/>
      <c r="M35" s="66"/>
      <c r="N35" s="77"/>
      <c r="O35" s="69"/>
    </row>
    <row r="36" spans="1:15" x14ac:dyDescent="0.25">
      <c r="A36" s="11"/>
      <c r="B36" s="20"/>
      <c r="C36"/>
      <c r="D36" s="18"/>
      <c r="E36" s="22"/>
      <c r="F36" s="23"/>
      <c r="G36" s="24"/>
      <c r="H36" s="23"/>
      <c r="I36" s="23"/>
      <c r="J36" s="25"/>
      <c r="K36" s="25"/>
      <c r="L36" s="23"/>
      <c r="M36" s="67"/>
      <c r="N36" s="77"/>
      <c r="O36" s="69"/>
    </row>
  </sheetData>
  <mergeCells count="18">
    <mergeCell ref="B27:O27"/>
    <mergeCell ref="B1:G1"/>
    <mergeCell ref="B2:G2"/>
    <mergeCell ref="B3:G3"/>
    <mergeCell ref="B4:G4"/>
    <mergeCell ref="B5:G5"/>
    <mergeCell ref="B6:G6"/>
    <mergeCell ref="G8:G9"/>
    <mergeCell ref="F8:F9"/>
    <mergeCell ref="H8:L8"/>
    <mergeCell ref="A8:A9"/>
    <mergeCell ref="B8:B9"/>
    <mergeCell ref="C8:C9"/>
    <mergeCell ref="D8:D9"/>
    <mergeCell ref="E8:E9"/>
    <mergeCell ref="O8:O9"/>
    <mergeCell ref="M8:M9"/>
    <mergeCell ref="N8:N9"/>
  </mergeCells>
  <phoneticPr fontId="3" type="noConversion"/>
  <dataValidations count="2">
    <dataValidation type="list" allowBlank="1" showInputMessage="1" showErrorMessage="1" sqref="B11 B13:B26">
      <formula1>"E, F"</formula1>
    </dataValidation>
    <dataValidation type="list" allowBlank="1" showInputMessage="1" showErrorMessage="1" sqref="C11 C13:C26">
      <formula1>"Volunteer Labour, Paid Labour, Materials, Service"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Zeros="0" zoomScaleNormal="100" workbookViewId="0">
      <selection activeCell="C44" sqref="C44"/>
    </sheetView>
  </sheetViews>
  <sheetFormatPr defaultRowHeight="13.2" x14ac:dyDescent="0.25"/>
  <cols>
    <col min="1" max="1" width="19.44140625" customWidth="1"/>
    <col min="2" max="2" width="26.44140625" customWidth="1"/>
    <col min="3" max="3" width="30.33203125" customWidth="1"/>
    <col min="4" max="4" width="10.109375" customWidth="1"/>
    <col min="5" max="10" width="12.88671875" customWidth="1"/>
    <col min="11" max="11" width="13.33203125" customWidth="1"/>
  </cols>
  <sheetData>
    <row r="1" spans="1:11" ht="38.25" customHeight="1" x14ac:dyDescent="0.4">
      <c r="A1" s="127" t="s">
        <v>80</v>
      </c>
    </row>
    <row r="2" spans="1:11" ht="15" customHeight="1" x14ac:dyDescent="0.3">
      <c r="D2" s="180" t="s">
        <v>88</v>
      </c>
      <c r="E2" s="180"/>
      <c r="F2" s="180"/>
      <c r="G2" s="180"/>
      <c r="H2" s="115"/>
      <c r="I2" s="115"/>
      <c r="J2" s="115"/>
    </row>
    <row r="3" spans="1:11" ht="26.25" customHeight="1" x14ac:dyDescent="0.3">
      <c r="A3" s="185" t="s">
        <v>77</v>
      </c>
      <c r="B3" s="187"/>
      <c r="C3" s="187"/>
      <c r="D3" s="140">
        <v>2016</v>
      </c>
      <c r="E3" s="117" t="s">
        <v>81</v>
      </c>
      <c r="F3" s="117" t="s">
        <v>82</v>
      </c>
      <c r="G3" s="117" t="s">
        <v>83</v>
      </c>
      <c r="H3" s="117" t="s">
        <v>84</v>
      </c>
      <c r="I3" s="117" t="s">
        <v>85</v>
      </c>
      <c r="J3" s="117" t="s">
        <v>25</v>
      </c>
      <c r="K3" s="136" t="s">
        <v>69</v>
      </c>
    </row>
    <row r="4" spans="1:11" ht="12.75" customHeight="1" x14ac:dyDescent="0.25">
      <c r="A4" s="186"/>
      <c r="B4" s="187"/>
      <c r="C4" s="187"/>
      <c r="D4" s="116" t="s">
        <v>70</v>
      </c>
      <c r="E4" s="116"/>
      <c r="F4" s="116"/>
      <c r="G4" s="116"/>
      <c r="H4" s="116"/>
      <c r="I4" s="116"/>
      <c r="J4" s="116"/>
      <c r="K4" s="135">
        <f>SUM(E4:J4)</f>
        <v>0</v>
      </c>
    </row>
    <row r="5" spans="1:11" ht="12.75" customHeight="1" x14ac:dyDescent="0.25">
      <c r="A5" s="189" t="s">
        <v>79</v>
      </c>
      <c r="B5" s="191"/>
      <c r="C5" s="192"/>
      <c r="D5" s="116" t="s">
        <v>71</v>
      </c>
      <c r="E5" s="116"/>
      <c r="F5" s="116"/>
      <c r="G5" s="116"/>
      <c r="H5" s="116"/>
      <c r="I5" s="116"/>
      <c r="J5" s="116"/>
      <c r="K5" s="135">
        <f>SUM(E5:J5)</f>
        <v>0</v>
      </c>
    </row>
    <row r="6" spans="1:11" ht="12.75" customHeight="1" x14ac:dyDescent="0.25">
      <c r="A6" s="190"/>
      <c r="B6" s="191"/>
      <c r="C6" s="192"/>
      <c r="D6" s="116" t="s">
        <v>72</v>
      </c>
      <c r="E6" s="116"/>
      <c r="F6" s="116"/>
      <c r="G6" s="116"/>
      <c r="H6" s="116"/>
      <c r="I6" s="116"/>
      <c r="J6" s="116"/>
      <c r="K6" s="135">
        <f>SUM(E6:J6)</f>
        <v>0</v>
      </c>
    </row>
    <row r="7" spans="1:11" ht="12.75" customHeight="1" x14ac:dyDescent="0.25">
      <c r="A7" s="185" t="s">
        <v>78</v>
      </c>
      <c r="B7" s="188"/>
      <c r="C7" s="188"/>
      <c r="D7" s="118" t="s">
        <v>73</v>
      </c>
      <c r="E7" s="116"/>
      <c r="F7" s="116"/>
      <c r="G7" s="116"/>
      <c r="H7" s="116"/>
      <c r="I7" s="116"/>
      <c r="J7" s="116"/>
      <c r="K7" s="135">
        <f>SUM(E7:J7)</f>
        <v>0</v>
      </c>
    </row>
    <row r="8" spans="1:11" ht="12.75" customHeight="1" x14ac:dyDescent="0.25">
      <c r="A8" s="186"/>
      <c r="B8" s="188"/>
      <c r="C8" s="188"/>
      <c r="D8" s="135" t="s">
        <v>74</v>
      </c>
      <c r="E8" s="135"/>
      <c r="F8" s="135"/>
      <c r="G8" s="135"/>
      <c r="H8" s="135"/>
      <c r="I8" s="135"/>
      <c r="J8" s="135"/>
      <c r="K8" s="135">
        <f>SUM(E8:J8)</f>
        <v>0</v>
      </c>
    </row>
    <row r="9" spans="1:11" ht="12.75" customHeight="1" x14ac:dyDescent="0.25">
      <c r="A9" s="126"/>
      <c r="B9" s="126"/>
      <c r="C9" s="126"/>
      <c r="D9" s="61"/>
    </row>
    <row r="10" spans="1:11" x14ac:dyDescent="0.25">
      <c r="D10" s="61"/>
    </row>
    <row r="11" spans="1:11" ht="27.6" x14ac:dyDescent="0.3">
      <c r="A11" s="125" t="s">
        <v>17</v>
      </c>
      <c r="B11" s="125" t="s">
        <v>86</v>
      </c>
      <c r="C11" s="181" t="s">
        <v>87</v>
      </c>
      <c r="D11" s="182"/>
      <c r="E11" s="117" t="s">
        <v>81</v>
      </c>
      <c r="F11" s="117" t="s">
        <v>82</v>
      </c>
      <c r="G11" s="117" t="s">
        <v>83</v>
      </c>
      <c r="H11" s="117" t="s">
        <v>84</v>
      </c>
      <c r="I11" s="117" t="s">
        <v>85</v>
      </c>
      <c r="J11" s="129" t="s">
        <v>25</v>
      </c>
      <c r="K11" s="137" t="s">
        <v>69</v>
      </c>
    </row>
    <row r="12" spans="1:11" ht="14.4" x14ac:dyDescent="0.3">
      <c r="A12" s="125"/>
      <c r="B12" s="125"/>
      <c r="C12" s="174"/>
      <c r="D12" s="175"/>
      <c r="E12" s="119"/>
      <c r="F12" s="120"/>
      <c r="G12" s="120"/>
      <c r="H12" s="120"/>
      <c r="I12" s="120"/>
      <c r="J12" s="120"/>
      <c r="K12" s="138"/>
    </row>
    <row r="13" spans="1:11" ht="14.4" x14ac:dyDescent="0.3">
      <c r="A13" s="125"/>
      <c r="B13" s="125"/>
      <c r="C13" s="174"/>
      <c r="D13" s="175"/>
      <c r="E13" s="119"/>
      <c r="F13" s="120"/>
      <c r="G13" s="120"/>
      <c r="H13" s="120"/>
      <c r="I13" s="120"/>
      <c r="J13" s="120"/>
      <c r="K13" s="138"/>
    </row>
    <row r="14" spans="1:11" ht="14.4" x14ac:dyDescent="0.3">
      <c r="A14" s="125"/>
      <c r="B14" s="125"/>
      <c r="C14" s="174"/>
      <c r="D14" s="175"/>
      <c r="E14" s="119"/>
      <c r="F14" s="120"/>
      <c r="G14" s="120"/>
      <c r="H14" s="120"/>
      <c r="I14" s="120"/>
      <c r="J14" s="120"/>
      <c r="K14" s="138"/>
    </row>
    <row r="15" spans="1:11" ht="14.4" x14ac:dyDescent="0.3">
      <c r="A15" s="125"/>
      <c r="B15" s="125"/>
      <c r="C15" s="174"/>
      <c r="D15" s="175"/>
      <c r="E15" s="119"/>
      <c r="F15" s="120"/>
      <c r="G15" s="120"/>
      <c r="H15" s="120"/>
      <c r="I15" s="120"/>
      <c r="J15" s="120"/>
      <c r="K15" s="138"/>
    </row>
    <row r="16" spans="1:11" ht="14.4" x14ac:dyDescent="0.3">
      <c r="A16" s="125"/>
      <c r="B16" s="125"/>
      <c r="C16" s="174"/>
      <c r="D16" s="175"/>
      <c r="E16" s="119"/>
      <c r="F16" s="120"/>
      <c r="G16" s="120"/>
      <c r="H16" s="120"/>
      <c r="I16" s="120"/>
      <c r="J16" s="120"/>
      <c r="K16" s="138"/>
    </row>
    <row r="17" spans="1:11" ht="14.4" x14ac:dyDescent="0.3">
      <c r="A17" s="125"/>
      <c r="B17" s="125"/>
      <c r="C17" s="174"/>
      <c r="D17" s="175"/>
      <c r="E17" s="119"/>
      <c r="F17" s="120"/>
      <c r="G17" s="120"/>
      <c r="H17" s="120"/>
      <c r="I17" s="120"/>
      <c r="J17" s="120"/>
      <c r="K17" s="138"/>
    </row>
    <row r="18" spans="1:11" ht="14.4" x14ac:dyDescent="0.3">
      <c r="A18" s="125"/>
      <c r="B18" s="125"/>
      <c r="C18" s="174"/>
      <c r="D18" s="175"/>
      <c r="E18" s="119"/>
      <c r="F18" s="120"/>
      <c r="G18" s="120"/>
      <c r="H18" s="120"/>
      <c r="I18" s="120"/>
      <c r="J18" s="120"/>
      <c r="K18" s="138"/>
    </row>
    <row r="19" spans="1:11" ht="14.4" x14ac:dyDescent="0.3">
      <c r="A19" s="125"/>
      <c r="B19" s="125"/>
      <c r="C19" s="174"/>
      <c r="D19" s="175"/>
      <c r="E19" s="119"/>
      <c r="F19" s="120"/>
      <c r="G19" s="120"/>
      <c r="H19" s="120"/>
      <c r="I19" s="120"/>
      <c r="J19" s="120"/>
      <c r="K19" s="138"/>
    </row>
    <row r="20" spans="1:11" ht="14.4" x14ac:dyDescent="0.3">
      <c r="A20" s="125"/>
      <c r="B20" s="125"/>
      <c r="C20" s="174"/>
      <c r="D20" s="175"/>
      <c r="E20" s="119"/>
      <c r="F20" s="120"/>
      <c r="G20" s="120"/>
      <c r="H20" s="120"/>
      <c r="I20" s="120"/>
      <c r="J20" s="120"/>
      <c r="K20" s="138"/>
    </row>
    <row r="21" spans="1:11" ht="14.4" x14ac:dyDescent="0.3">
      <c r="A21" s="125"/>
      <c r="B21" s="125"/>
      <c r="C21" s="174"/>
      <c r="D21" s="175"/>
      <c r="E21" s="119"/>
      <c r="F21" s="120"/>
      <c r="G21" s="120"/>
      <c r="H21" s="120"/>
      <c r="I21" s="120"/>
      <c r="J21" s="120"/>
      <c r="K21" s="138"/>
    </row>
    <row r="22" spans="1:11" ht="14.4" x14ac:dyDescent="0.3">
      <c r="A22" s="125"/>
      <c r="B22" s="125"/>
      <c r="C22" s="174"/>
      <c r="D22" s="175"/>
      <c r="E22" s="119"/>
      <c r="F22" s="120"/>
      <c r="G22" s="120"/>
      <c r="H22" s="120"/>
      <c r="I22" s="120"/>
      <c r="J22" s="120"/>
      <c r="K22" s="138"/>
    </row>
    <row r="23" spans="1:11" ht="14.4" x14ac:dyDescent="0.3">
      <c r="A23" s="125"/>
      <c r="B23" s="125"/>
      <c r="C23" s="174"/>
      <c r="D23" s="175"/>
      <c r="E23" s="119"/>
      <c r="F23" s="120"/>
      <c r="G23" s="120"/>
      <c r="H23" s="120"/>
      <c r="I23" s="120"/>
      <c r="J23" s="120"/>
      <c r="K23" s="138"/>
    </row>
    <row r="24" spans="1:11" ht="14.4" x14ac:dyDescent="0.3">
      <c r="A24" s="125"/>
      <c r="B24" s="125"/>
      <c r="C24" s="174"/>
      <c r="D24" s="175"/>
      <c r="E24" s="119"/>
      <c r="F24" s="120"/>
      <c r="G24" s="120"/>
      <c r="H24" s="120"/>
      <c r="I24" s="120"/>
      <c r="J24" s="120"/>
      <c r="K24" s="138"/>
    </row>
    <row r="25" spans="1:11" ht="14.4" x14ac:dyDescent="0.3">
      <c r="A25" s="125"/>
      <c r="B25" s="125"/>
      <c r="C25" s="174"/>
      <c r="D25" s="175"/>
      <c r="E25" s="119"/>
      <c r="F25" s="120"/>
      <c r="G25" s="120"/>
      <c r="H25" s="120"/>
      <c r="I25" s="120"/>
      <c r="J25" s="120"/>
      <c r="K25" s="138"/>
    </row>
    <row r="26" spans="1:11" ht="14.4" x14ac:dyDescent="0.3">
      <c r="A26" s="125"/>
      <c r="B26" s="125"/>
      <c r="C26" s="174"/>
      <c r="D26" s="175"/>
      <c r="E26" s="119"/>
      <c r="F26" s="120"/>
      <c r="G26" s="120"/>
      <c r="H26" s="120"/>
      <c r="I26" s="120"/>
      <c r="J26" s="120"/>
      <c r="K26" s="138"/>
    </row>
    <row r="27" spans="1:11" ht="14.4" x14ac:dyDescent="0.3">
      <c r="A27" s="125"/>
      <c r="B27" s="125"/>
      <c r="C27" s="174"/>
      <c r="D27" s="175"/>
      <c r="E27" s="119"/>
      <c r="F27" s="120"/>
      <c r="G27" s="120"/>
      <c r="H27" s="120"/>
      <c r="I27" s="120"/>
      <c r="J27" s="120"/>
      <c r="K27" s="138"/>
    </row>
    <row r="28" spans="1:11" ht="14.4" x14ac:dyDescent="0.3">
      <c r="A28" s="125"/>
      <c r="B28" s="125"/>
      <c r="C28" s="174"/>
      <c r="D28" s="175"/>
      <c r="E28" s="119"/>
      <c r="F28" s="120"/>
      <c r="G28" s="120"/>
      <c r="H28" s="120"/>
      <c r="I28" s="120"/>
      <c r="J28" s="120"/>
      <c r="K28" s="138"/>
    </row>
    <row r="29" spans="1:11" ht="14.4" x14ac:dyDescent="0.3">
      <c r="A29" s="125"/>
      <c r="B29" s="125"/>
      <c r="C29" s="174"/>
      <c r="D29" s="175"/>
      <c r="E29" s="119"/>
      <c r="F29" s="120"/>
      <c r="G29" s="120"/>
      <c r="H29" s="120"/>
      <c r="I29" s="120"/>
      <c r="J29" s="120"/>
      <c r="K29" s="138"/>
    </row>
    <row r="30" spans="1:11" x14ac:dyDescent="0.25">
      <c r="A30" s="121"/>
      <c r="B30" s="122"/>
      <c r="C30" s="183"/>
      <c r="D30" s="184"/>
      <c r="E30" s="128"/>
      <c r="F30" s="116"/>
      <c r="G30" s="116"/>
      <c r="H30" s="116"/>
      <c r="I30" s="116"/>
      <c r="J30" s="116"/>
      <c r="K30" s="139"/>
    </row>
    <row r="31" spans="1:11" x14ac:dyDescent="0.25">
      <c r="A31" s="123"/>
      <c r="B31" s="116"/>
      <c r="C31" s="176"/>
      <c r="D31" s="177"/>
      <c r="E31" s="124"/>
      <c r="F31" s="116"/>
      <c r="G31" s="116"/>
      <c r="H31" s="116"/>
      <c r="I31" s="116"/>
      <c r="J31" s="116"/>
      <c r="K31" s="139"/>
    </row>
    <row r="32" spans="1:11" x14ac:dyDescent="0.25">
      <c r="A32" s="123"/>
      <c r="B32" s="116"/>
      <c r="C32" s="176"/>
      <c r="D32" s="177"/>
      <c r="E32" s="124"/>
      <c r="F32" s="116"/>
      <c r="G32" s="116"/>
      <c r="H32" s="116"/>
      <c r="I32" s="116"/>
      <c r="J32" s="116"/>
      <c r="K32" s="139"/>
    </row>
    <row r="33" spans="1:11" x14ac:dyDescent="0.25">
      <c r="A33" s="123"/>
      <c r="B33" s="116"/>
      <c r="C33" s="176"/>
      <c r="D33" s="177"/>
      <c r="E33" s="124"/>
      <c r="F33" s="116"/>
      <c r="G33" s="116"/>
      <c r="H33" s="116"/>
      <c r="I33" s="116"/>
      <c r="J33" s="116"/>
      <c r="K33" s="139"/>
    </row>
    <row r="34" spans="1:11" x14ac:dyDescent="0.25">
      <c r="A34" s="123"/>
      <c r="B34" s="116"/>
      <c r="C34" s="176"/>
      <c r="D34" s="177"/>
      <c r="E34" s="124"/>
      <c r="F34" s="116"/>
      <c r="G34" s="116"/>
      <c r="H34" s="116"/>
      <c r="I34" s="116"/>
      <c r="J34" s="116"/>
      <c r="K34" s="139"/>
    </row>
    <row r="35" spans="1:11" x14ac:dyDescent="0.25">
      <c r="A35" s="116"/>
      <c r="B35" s="116"/>
      <c r="C35" s="176"/>
      <c r="D35" s="177"/>
      <c r="E35" s="124"/>
      <c r="F35" s="116"/>
      <c r="G35" s="116"/>
      <c r="H35" s="116"/>
      <c r="I35" s="116"/>
      <c r="J35" s="116"/>
      <c r="K35" s="139"/>
    </row>
    <row r="36" spans="1:11" ht="13.8" thickBot="1" x14ac:dyDescent="0.3">
      <c r="A36" s="116"/>
      <c r="B36" s="116"/>
      <c r="C36" s="178"/>
      <c r="D36" s="179"/>
      <c r="E36" s="124"/>
      <c r="F36" s="116"/>
      <c r="G36" s="116"/>
      <c r="H36" s="116"/>
      <c r="I36" s="116"/>
      <c r="J36" s="116"/>
      <c r="K36" s="139"/>
    </row>
    <row r="37" spans="1:11" ht="14.4" thickTop="1" thickBot="1" x14ac:dyDescent="0.3">
      <c r="A37" s="130" t="s">
        <v>75</v>
      </c>
      <c r="B37" s="171"/>
      <c r="C37" s="172"/>
      <c r="D37" s="173"/>
      <c r="E37" s="131">
        <f t="shared" ref="E37:J37" si="0">SUM(E12:E36)</f>
        <v>0</v>
      </c>
      <c r="F37" s="131">
        <f t="shared" si="0"/>
        <v>0</v>
      </c>
      <c r="G37" s="131">
        <f t="shared" si="0"/>
        <v>0</v>
      </c>
      <c r="H37" s="131">
        <f t="shared" si="0"/>
        <v>0</v>
      </c>
      <c r="I37" s="131">
        <f t="shared" si="0"/>
        <v>0</v>
      </c>
      <c r="J37" s="131">
        <f t="shared" si="0"/>
        <v>0</v>
      </c>
      <c r="K37" s="132">
        <f>SUM(E37:J37)</f>
        <v>0</v>
      </c>
    </row>
    <row r="38" spans="1:11" ht="14.4" thickTop="1" thickBot="1" x14ac:dyDescent="0.3">
      <c r="A38" s="130" t="s">
        <v>76</v>
      </c>
      <c r="B38" s="171"/>
      <c r="C38" s="172"/>
      <c r="D38" s="173"/>
      <c r="E38" s="133">
        <f t="shared" ref="E38:J38" si="1">SUM(E8-E9)</f>
        <v>0</v>
      </c>
      <c r="F38" s="133">
        <f t="shared" si="1"/>
        <v>0</v>
      </c>
      <c r="G38" s="133">
        <f t="shared" si="1"/>
        <v>0</v>
      </c>
      <c r="H38" s="133">
        <f t="shared" si="1"/>
        <v>0</v>
      </c>
      <c r="I38" s="133">
        <f t="shared" si="1"/>
        <v>0</v>
      </c>
      <c r="J38" s="133">
        <f t="shared" si="1"/>
        <v>0</v>
      </c>
      <c r="K38" s="134">
        <f>SUM(K8, -K37)</f>
        <v>0</v>
      </c>
    </row>
    <row r="39" spans="1:11" ht="13.8" thickTop="1" x14ac:dyDescent="0.25"/>
    <row r="40" spans="1:11" x14ac:dyDescent="0.25">
      <c r="A40" s="141" t="s">
        <v>89</v>
      </c>
    </row>
  </sheetData>
  <mergeCells count="35">
    <mergeCell ref="A3:A4"/>
    <mergeCell ref="B3:C4"/>
    <mergeCell ref="A7:A8"/>
    <mergeCell ref="B7:C8"/>
    <mergeCell ref="A5:A6"/>
    <mergeCell ref="B5:C6"/>
    <mergeCell ref="D2:G2"/>
    <mergeCell ref="C11:D11"/>
    <mergeCell ref="C30:D30"/>
    <mergeCell ref="C31:D31"/>
    <mergeCell ref="C32:D32"/>
    <mergeCell ref="C33:D33"/>
    <mergeCell ref="C19:D19"/>
    <mergeCell ref="C28:D28"/>
    <mergeCell ref="C29:D29"/>
    <mergeCell ref="C34:D34"/>
    <mergeCell ref="C35:D35"/>
    <mergeCell ref="C36:D36"/>
    <mergeCell ref="C12:D12"/>
    <mergeCell ref="C13:D13"/>
    <mergeCell ref="C14:D14"/>
    <mergeCell ref="C15:D15"/>
    <mergeCell ref="C16:D16"/>
    <mergeCell ref="C17:D17"/>
    <mergeCell ref="C18:D18"/>
    <mergeCell ref="B37:D37"/>
    <mergeCell ref="B38:D38"/>
    <mergeCell ref="C20:D20"/>
    <mergeCell ref="C21:D21"/>
    <mergeCell ref="C22:D22"/>
    <mergeCell ref="C23:D23"/>
    <mergeCell ref="C24:D24"/>
    <mergeCell ref="C25:D25"/>
    <mergeCell ref="C26:D26"/>
    <mergeCell ref="C27:D27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Work Schedule</vt:lpstr>
      <vt:lpstr>WS Example</vt:lpstr>
      <vt:lpstr>Expenditure tracking</vt:lpstr>
      <vt:lpstr>'Work Schedule'!Print_Area</vt:lpstr>
      <vt:lpstr>'Work Schedule'!Print_Titles</vt:lpstr>
    </vt:vector>
  </TitlesOfParts>
  <Company>Rail journeys museum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Leah Domanski</cp:lastModifiedBy>
  <cp:lastPrinted>2016-02-26T02:53:44Z</cp:lastPrinted>
  <dcterms:created xsi:type="dcterms:W3CDTF">2009-07-21T03:21:51Z</dcterms:created>
  <dcterms:modified xsi:type="dcterms:W3CDTF">2022-08-03T11:18:38Z</dcterms:modified>
</cp:coreProperties>
</file>